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C22384B-0E3C-4A2F-9E02-20113D7BB867}" xr6:coauthVersionLast="47" xr6:coauthVersionMax="47" xr10:uidLastSave="{00000000-0000-0000-0000-000000000000}"/>
  <bookViews>
    <workbookView xWindow="16815" yWindow="1305" windowWidth="11025" windowHeight="14745" xr2:uid="{D7E34B31-03BC-4F74-92DE-65FE0E15C5B8}"/>
  </bookViews>
  <sheets>
    <sheet name="1-илова" sheetId="1" r:id="rId1"/>
    <sheet name="2-илова " sheetId="6" r:id="rId2"/>
    <sheet name="3-илова " sheetId="5" r:id="rId3"/>
    <sheet name="4-илова  " sheetId="4" r:id="rId4"/>
    <sheet name="5-илова " sheetId="3" r:id="rId5"/>
    <sheet name="6-илова 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6" l="1"/>
  <c r="I9" i="6"/>
  <c r="J9" i="6"/>
  <c r="E9" i="5"/>
  <c r="E10" i="5"/>
  <c r="E12" i="5"/>
  <c r="E13" i="5"/>
  <c r="L8" i="4"/>
  <c r="K7" i="3"/>
  <c r="K8" i="3"/>
  <c r="K9" i="3"/>
  <c r="K10" i="3"/>
  <c r="K11" i="3"/>
  <c r="K12" i="3"/>
  <c r="L13" i="3"/>
  <c r="H8" i="2"/>
  <c r="C9" i="1" l="1"/>
  <c r="D11" i="1"/>
  <c r="E11" i="1"/>
  <c r="F11" i="1"/>
  <c r="G11" i="1"/>
  <c r="C10" i="1"/>
  <c r="C8" i="1"/>
  <c r="C11" i="1" l="1"/>
</calcChain>
</file>

<file path=xl/sharedStrings.xml><?xml version="1.0" encoding="utf-8"?>
<sst xmlns="http://schemas.openxmlformats.org/spreadsheetml/2006/main" count="174" uniqueCount="88">
  <si>
    <t>Жами:</t>
  </si>
  <si>
    <t>Объектларни лойиҳалаштириш, қуриш, (реконструкция қилиш) ва таъмирлаш ишлари учун капитал қўйилмалар</t>
  </si>
  <si>
    <t>Бошқа жорий харажатлар</t>
  </si>
  <si>
    <t>Ягона ижтимоий солиқ</t>
  </si>
  <si>
    <t>Иш ҳақи ва унга тенглаштирувчи тўловлар миқдори</t>
  </si>
  <si>
    <t>шундан:</t>
  </si>
  <si>
    <t>Ҳисобот даври мобайнида бюджетдан ажратилаётган маблағлар суммаси</t>
  </si>
  <si>
    <t>Ўз тасарруфидаги бюджет ташкилотларининг номланиши</t>
  </si>
  <si>
    <t>Т/р</t>
  </si>
  <si>
    <t>(минг сўмда)</t>
  </si>
  <si>
    <t>МАЪЛУМОТ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</si>
  <si>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1-ИЛОВА </t>
  </si>
  <si>
    <t>2023 йил I-чорагида Дин ишлари бўйича қўмитанинг бюджетдан ажратилган маблағларнинг чегараланган миқдорининг ўз тасарруфидаги бюджет ташкилотлари кесимида тақсимоти тўғрисида</t>
  </si>
  <si>
    <t>Изоҳ: 2023 йил 1-чораги давомида ВМнинг заҳира жамғармасидан хукуматнинг тегишли топшириғи асосида 379636,4 минг сўм молиялаштирилган.</t>
  </si>
  <si>
    <t>Бюджет</t>
  </si>
  <si>
    <t>Бюджетдан ташқари маблағ</t>
  </si>
  <si>
    <t>Захира жамғарма</t>
  </si>
  <si>
    <t>ххх</t>
  </si>
  <si>
    <t>I-чорак</t>
  </si>
  <si>
    <t>Корхона СТИРи</t>
  </si>
  <si>
    <t>Пудратчи номи</t>
  </si>
  <si>
    <t>Шартноманинг умумий қиймати 
(минг сўм)</t>
  </si>
  <si>
    <t>Пудратчи тўғрисида маълумотлар</t>
  </si>
  <si>
    <t>Харид жараёнини амалга ошириш тури</t>
  </si>
  <si>
    <t>Молия-лаштириш манбаси*</t>
  </si>
  <si>
    <t>Тадбир номи</t>
  </si>
  <si>
    <t>Ҳисобот даври</t>
  </si>
  <si>
    <t>МАЪЛУМОТЛАР</t>
  </si>
  <si>
    <t>2023 йил I-чорагида Дин ишлари бўйича қўмита томонидан қурилиш, реконструкция қилиш ва таъмирлаш ишлари бўйича ўтказилган танловлар (тендерлар)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</si>
  <si>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6-ИЛОВА </t>
  </si>
  <si>
    <t>дона</t>
  </si>
  <si>
    <t xml:space="preserve"> 	304976863</t>
  </si>
  <si>
    <t>ООО "KANS ART SALES"</t>
  </si>
  <si>
    <t>231110081396423</t>
  </si>
  <si>
    <t>Шартнома</t>
  </si>
  <si>
    <t>Ручка 200 дона</t>
  </si>
  <si>
    <t>308831795</t>
  </si>
  <si>
    <t>МЧЖ POYTAXT BARAKA PLUS</t>
  </si>
  <si>
    <t>231110081380718</t>
  </si>
  <si>
    <t>бумага для офисной техники белая</t>
  </si>
  <si>
    <t>кг</t>
  </si>
  <si>
    <t xml:space="preserve"> 	301459068</t>
  </si>
  <si>
    <t>"COLOR BUILDING" Masuliyati cheklangan jamiyati</t>
  </si>
  <si>
    <t>231110081374647</t>
  </si>
  <si>
    <t>краска масляная 40 кг</t>
  </si>
  <si>
    <t>Oqar ota hamkor</t>
  </si>
  <si>
    <t>231110081351461</t>
  </si>
  <si>
    <t>Чармхоо 195/60/15 4 дона Автошина.</t>
  </si>
  <si>
    <t>309186893</t>
  </si>
  <si>
    <t>ООО "BOON EMPIRE"</t>
  </si>
  <si>
    <t>231110081339135</t>
  </si>
  <si>
    <t>Лампа светадиодная (20 та 18 Вт)</t>
  </si>
  <si>
    <t xml:space="preserve"> 	308628137</t>
  </si>
  <si>
    <t>OOO "ABRORBEK TERRA GROUP"</t>
  </si>
  <si>
    <t>231110081339226</t>
  </si>
  <si>
    <t>Лет панель 20 та</t>
  </si>
  <si>
    <t>(минг сўм)</t>
  </si>
  <si>
    <t>Харид қилинган товарлар (хизматлар) жами миқдори (ҳажми) қиймати</t>
  </si>
  <si>
    <t>Битим (шартнома) бўйича товарлар (хизматлар) бир бирлиги нархи (тарифи)</t>
  </si>
  <si>
    <t>Харид қилинаётган товарлар (хизматлар) миқдори (ҳажми)</t>
  </si>
  <si>
    <t>Харид қилинаётган товарлар (хизматлар) ўлчов бирлиги (имконият даражасида)</t>
  </si>
  <si>
    <t>Лот /шартнома рақами</t>
  </si>
  <si>
    <t>Харид қилинган товарлар ва хизматлар номи</t>
  </si>
  <si>
    <t>2023 йил I-чорагида Дин ишлари бўйича қўмита томонидан кам баҳоли ва тез эскирувчи буюмлар харид қилиш учун ўтказилган танловлар (тендерлар) ва амалга оширилган давлат харидлари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</si>
  <si>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5-ИЛОВА </t>
  </si>
  <si>
    <t>Молиялаштириш манбаси*</t>
  </si>
  <si>
    <t>2023 йил I-чорагида Дин ишлари бўйича қўмита томонидан асосий воситалар харид қилиш учун ўтказилган танловлар (тендерлар) ва амалга оширилган давлат харидлари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</si>
  <si>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4-ИЛОВА </t>
  </si>
  <si>
    <t>бюджетдан ташқари</t>
  </si>
  <si>
    <t>сақлаш харажатлари билан боғлиқ харидлар</t>
  </si>
  <si>
    <t>бюджет</t>
  </si>
  <si>
    <t>кам баҳоли ва тез эскирувчи буюмлар харид қилиш</t>
  </si>
  <si>
    <t>асосий воситалар харид қилиш</t>
  </si>
  <si>
    <t>Суммаси</t>
  </si>
  <si>
    <t>Сони</t>
  </si>
  <si>
    <t>Лойиҳани молиялаш-тириш манбаси (бюджет/ бюджетдан ташқари маблағлар)</t>
  </si>
  <si>
    <t>Товар (иш ва хизмат)лар харид қилиш учун тузилган шартномалар</t>
  </si>
  <si>
    <t>Йўналишлари</t>
  </si>
  <si>
    <t>2023 йил I-чорагида Дин ишлари бўйича қўмита томонидан ўтказилган танловлар (тендерлар) ва амалга оширилган давлат харидлари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</si>
  <si>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3-ИЛОВА </t>
  </si>
  <si>
    <t>Шундан ўзлаштирилган маблағлар (минг сўм)</t>
  </si>
  <si>
    <t>Лойиҳани амалга ошириш қиймати (минг сўм)</t>
  </si>
  <si>
    <t>Лойиҳани амалга ошириш даври</t>
  </si>
  <si>
    <t>Лойиҳа қуввати</t>
  </si>
  <si>
    <t>Лойиҳанинг номланиши</t>
  </si>
  <si>
    <t xml:space="preserve">Буюртмачи </t>
  </si>
  <si>
    <t>2023 йил I-чорагида Дин ишлари бўйича қўмитанинг капитал қўйилмалар ҳисобидан амалга оширилаётган лойиҳаларнинг ижроси тўғрисидаги</t>
  </si>
  <si>
    <t xml:space="preserve">Бюджет жараёнининг очиқлигини таъминлаш мақсадида расмий веб-сайтларда маълумотларни жойлаштириш тартиби тўғрисидаги низомга 
2-ИЛОВА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</si>
</sst>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ACF7C-7AF1-4A6C-AB31-0169784B39F0}">
  <dimension ref="A1:G15"/>
  <sheetViews>
    <sheetView tabSelected="1" topLeftCell="A2" zoomScaleNormal="100" workbookViewId="0">
      <selection activeCell="C13" sqref="C13"/>
    </sheetView>
  </sheetViews>
  <sheetFormatPr defaultRowHeight="18.75" x14ac:dyDescent="0.3"/>
  <cols>
    <col min="1" max="1" width="9.140625" style="1" customWidth="1"/>
    <col min="2" max="2" width="31.28515625" style="1" customWidth="1"/>
    <col min="3" max="3" width="26.28515625" style="1" customWidth="1"/>
    <col min="4" max="4" width="27" style="1" customWidth="1"/>
    <col min="5" max="5" width="26.140625" style="1" customWidth="1"/>
    <col min="6" max="6" width="25.7109375" style="1" customWidth="1"/>
    <col min="7" max="7" width="42.7109375" style="1" customWidth="1"/>
    <col min="8" max="16384" width="9.140625" style="1"/>
  </cols>
  <sheetData>
    <row r="1" spans="1:7" ht="53.25" customHeight="1" x14ac:dyDescent="0.3">
      <c r="F1" s="13" t="s">
        <v>11</v>
      </c>
      <c r="G1" s="13"/>
    </row>
    <row r="2" spans="1:7" s="8" customFormat="1" ht="72.75" customHeight="1" x14ac:dyDescent="0.25">
      <c r="A2" s="14" t="s">
        <v>12</v>
      </c>
      <c r="B2" s="14"/>
      <c r="C2" s="14"/>
      <c r="D2" s="14"/>
      <c r="E2" s="14"/>
      <c r="F2" s="14"/>
      <c r="G2" s="14"/>
    </row>
    <row r="3" spans="1:7" ht="33.75" customHeight="1" x14ac:dyDescent="0.3">
      <c r="A3" s="15" t="s">
        <v>10</v>
      </c>
      <c r="B3" s="15"/>
      <c r="C3" s="15"/>
      <c r="D3" s="15"/>
      <c r="E3" s="15"/>
      <c r="F3" s="15"/>
      <c r="G3" s="15"/>
    </row>
    <row r="4" spans="1:7" ht="30" customHeight="1" x14ac:dyDescent="0.3">
      <c r="G4" s="7" t="s">
        <v>9</v>
      </c>
    </row>
    <row r="5" spans="1:7" s="2" customFormat="1" ht="46.5" customHeight="1" x14ac:dyDescent="0.25">
      <c r="A5" s="16" t="s">
        <v>8</v>
      </c>
      <c r="B5" s="16" t="s">
        <v>7</v>
      </c>
      <c r="C5" s="16" t="s">
        <v>6</v>
      </c>
      <c r="D5" s="16"/>
      <c r="E5" s="16"/>
      <c r="F5" s="16"/>
      <c r="G5" s="16"/>
    </row>
    <row r="6" spans="1:7" s="2" customFormat="1" ht="28.5" customHeight="1" x14ac:dyDescent="0.25">
      <c r="A6" s="16"/>
      <c r="B6" s="16"/>
      <c r="C6" s="16" t="s">
        <v>0</v>
      </c>
      <c r="D6" s="17" t="s">
        <v>5</v>
      </c>
      <c r="E6" s="17"/>
      <c r="F6" s="17"/>
      <c r="G6" s="17"/>
    </row>
    <row r="7" spans="1:7" s="2" customFormat="1" ht="92.25" customHeight="1" x14ac:dyDescent="0.25">
      <c r="A7" s="16"/>
      <c r="B7" s="16"/>
      <c r="C7" s="16"/>
      <c r="D7" s="6" t="s">
        <v>4</v>
      </c>
      <c r="E7" s="6" t="s">
        <v>3</v>
      </c>
      <c r="F7" s="6" t="s">
        <v>2</v>
      </c>
      <c r="G7" s="6" t="s">
        <v>1</v>
      </c>
    </row>
    <row r="8" spans="1:7" s="2" customFormat="1" ht="36" customHeight="1" x14ac:dyDescent="0.25">
      <c r="A8" s="18">
        <v>1</v>
      </c>
      <c r="B8" s="5" t="s">
        <v>14</v>
      </c>
      <c r="C8" s="3">
        <f>+D8+E8+F8+G8</f>
        <v>9363208</v>
      </c>
      <c r="D8" s="4">
        <v>7383200</v>
      </c>
      <c r="E8" s="4">
        <v>1827342</v>
      </c>
      <c r="F8" s="4">
        <v>152666</v>
      </c>
      <c r="G8" s="4">
        <v>0</v>
      </c>
    </row>
    <row r="9" spans="1:7" s="2" customFormat="1" ht="36" customHeight="1" x14ac:dyDescent="0.25">
      <c r="A9" s="18"/>
      <c r="B9" s="9" t="s">
        <v>16</v>
      </c>
      <c r="C9" s="3">
        <f>+D9+E9+F9+G9</f>
        <v>379636.4</v>
      </c>
      <c r="D9" s="4">
        <v>0</v>
      </c>
      <c r="E9" s="4">
        <v>0</v>
      </c>
      <c r="F9" s="4">
        <v>379636.4</v>
      </c>
      <c r="G9" s="4">
        <v>0</v>
      </c>
    </row>
    <row r="10" spans="1:7" s="2" customFormat="1" ht="36" customHeight="1" x14ac:dyDescent="0.25">
      <c r="A10" s="18"/>
      <c r="B10" s="5" t="s">
        <v>15</v>
      </c>
      <c r="C10" s="3">
        <f>+D10+E10+F10+G10</f>
        <v>499470.5</v>
      </c>
      <c r="D10" s="4">
        <v>205033</v>
      </c>
      <c r="E10" s="4">
        <v>51258.3</v>
      </c>
      <c r="F10" s="4">
        <v>243179.2</v>
      </c>
      <c r="G10" s="4">
        <v>0</v>
      </c>
    </row>
    <row r="11" spans="1:7" s="2" customFormat="1" ht="36" customHeight="1" x14ac:dyDescent="0.25">
      <c r="A11" s="16" t="s">
        <v>0</v>
      </c>
      <c r="B11" s="16"/>
      <c r="C11" s="3">
        <f>SUM(C8:C10)</f>
        <v>10242314.9</v>
      </c>
      <c r="D11" s="3">
        <f>SUM(D8:D10)</f>
        <v>7588233</v>
      </c>
      <c r="E11" s="3">
        <f>SUM(E8:E10)</f>
        <v>1878600.3</v>
      </c>
      <c r="F11" s="3">
        <f>SUM(F8:F10)</f>
        <v>775481.60000000009</v>
      </c>
      <c r="G11" s="3">
        <f>SUM(G8:G10)</f>
        <v>0</v>
      </c>
    </row>
    <row r="15" spans="1:7" x14ac:dyDescent="0.3">
      <c r="B15" s="10" t="s">
        <v>13</v>
      </c>
    </row>
  </sheetData>
  <mergeCells count="10">
    <mergeCell ref="F1:G1"/>
    <mergeCell ref="A2:G2"/>
    <mergeCell ref="A3:G3"/>
    <mergeCell ref="A11:B11"/>
    <mergeCell ref="C5:G5"/>
    <mergeCell ref="C6:C7"/>
    <mergeCell ref="D6:G6"/>
    <mergeCell ref="B5:B7"/>
    <mergeCell ref="A5:A7"/>
    <mergeCell ref="A8:A10"/>
  </mergeCells>
  <pageMargins left="0.7" right="0.7" top="0.75" bottom="0.75" header="0.3" footer="0.3"/>
  <pageSetup paperSize="9" scale="6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71A4C-9E7E-418F-B04D-5AEEF4716AA3}">
  <dimension ref="A1:J9"/>
  <sheetViews>
    <sheetView workbookViewId="0">
      <selection activeCell="I14" sqref="I14"/>
    </sheetView>
  </sheetViews>
  <sheetFormatPr defaultRowHeight="18.75" x14ac:dyDescent="0.3"/>
  <cols>
    <col min="1" max="1" width="9.140625" style="1" customWidth="1"/>
    <col min="2" max="2" width="15.85546875" style="1" customWidth="1"/>
    <col min="3" max="3" width="17.28515625" style="1" customWidth="1"/>
    <col min="4" max="4" width="13.5703125" style="1" customWidth="1"/>
    <col min="5" max="5" width="21.28515625" style="1" bestFit="1" customWidth="1"/>
    <col min="6" max="7" width="17.28515625" style="1" customWidth="1"/>
    <col min="8" max="8" width="24.42578125" style="1" customWidth="1"/>
    <col min="9" max="9" width="29.7109375" style="1" customWidth="1"/>
    <col min="10" max="10" width="28.5703125" style="1" customWidth="1"/>
    <col min="11" max="16384" width="9.140625" style="1"/>
  </cols>
  <sheetData>
    <row r="1" spans="1:10" ht="53.25" customHeight="1" x14ac:dyDescent="0.3">
      <c r="G1" s="26"/>
      <c r="I1" s="13" t="s">
        <v>87</v>
      </c>
      <c r="J1" s="13"/>
    </row>
    <row r="2" spans="1:10" s="8" customFormat="1" ht="72.75" customHeight="1" x14ac:dyDescent="0.25">
      <c r="A2" s="14" t="s">
        <v>86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33.75" customHeight="1" x14ac:dyDescent="0.3">
      <c r="A3" s="15" t="s">
        <v>27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ht="30" customHeight="1" x14ac:dyDescent="0.3">
      <c r="G4" s="7"/>
      <c r="J4" s="7" t="s">
        <v>9</v>
      </c>
    </row>
    <row r="6" spans="1:10" ht="52.5" customHeight="1" x14ac:dyDescent="0.3">
      <c r="A6" s="25" t="s">
        <v>8</v>
      </c>
      <c r="B6" s="25" t="s">
        <v>85</v>
      </c>
      <c r="C6" s="25" t="s">
        <v>84</v>
      </c>
      <c r="D6" s="25" t="s">
        <v>83</v>
      </c>
      <c r="E6" s="25" t="s">
        <v>82</v>
      </c>
      <c r="F6" s="22" t="s">
        <v>22</v>
      </c>
      <c r="G6" s="20"/>
      <c r="H6" s="25" t="s">
        <v>81</v>
      </c>
      <c r="I6" s="25" t="s">
        <v>80</v>
      </c>
      <c r="J6" s="25" t="s">
        <v>75</v>
      </c>
    </row>
    <row r="7" spans="1:10" ht="51" customHeight="1" x14ac:dyDescent="0.3">
      <c r="A7" s="24"/>
      <c r="B7" s="24"/>
      <c r="C7" s="24"/>
      <c r="D7" s="24"/>
      <c r="E7" s="24"/>
      <c r="F7" s="11" t="s">
        <v>20</v>
      </c>
      <c r="G7" s="11" t="s">
        <v>19</v>
      </c>
      <c r="H7" s="24"/>
      <c r="I7" s="24"/>
      <c r="J7" s="24"/>
    </row>
    <row r="8" spans="1:10" ht="43.5" customHeight="1" x14ac:dyDescent="0.3">
      <c r="A8" s="12">
        <v>1</v>
      </c>
      <c r="B8" s="12" t="s">
        <v>17</v>
      </c>
      <c r="C8" s="12" t="s">
        <v>17</v>
      </c>
      <c r="D8" s="12" t="s">
        <v>17</v>
      </c>
      <c r="E8" s="12" t="s">
        <v>17</v>
      </c>
      <c r="F8" s="12" t="s">
        <v>17</v>
      </c>
      <c r="G8" s="12" t="s">
        <v>17</v>
      </c>
      <c r="H8" s="12">
        <v>0</v>
      </c>
      <c r="I8" s="12">
        <v>0</v>
      </c>
      <c r="J8" s="12">
        <v>0</v>
      </c>
    </row>
    <row r="9" spans="1:10" s="35" customFormat="1" ht="43.5" customHeight="1" x14ac:dyDescent="0.3">
      <c r="A9" s="22" t="s">
        <v>0</v>
      </c>
      <c r="B9" s="21"/>
      <c r="C9" s="21"/>
      <c r="D9" s="21"/>
      <c r="E9" s="21"/>
      <c r="F9" s="21"/>
      <c r="G9" s="20"/>
      <c r="H9" s="11">
        <f>SUM(H8)</f>
        <v>0</v>
      </c>
      <c r="I9" s="11">
        <f>SUM(I8)</f>
        <v>0</v>
      </c>
      <c r="J9" s="11">
        <f>SUM(J8)</f>
        <v>0</v>
      </c>
    </row>
  </sheetData>
  <mergeCells count="13">
    <mergeCell ref="J6:J7"/>
    <mergeCell ref="A3:J3"/>
    <mergeCell ref="A2:J2"/>
    <mergeCell ref="A9:G9"/>
    <mergeCell ref="I1:J1"/>
    <mergeCell ref="F6:G6"/>
    <mergeCell ref="A6:A7"/>
    <mergeCell ref="B6:B7"/>
    <mergeCell ref="C6:C7"/>
    <mergeCell ref="D6:D7"/>
    <mergeCell ref="E6:E7"/>
    <mergeCell ref="H6:H7"/>
    <mergeCell ref="I6:I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3F16C-2905-4C17-8CE6-BD149B57BA98}">
  <dimension ref="A1:F13"/>
  <sheetViews>
    <sheetView workbookViewId="0">
      <selection activeCell="D14" sqref="D14"/>
    </sheetView>
  </sheetViews>
  <sheetFormatPr defaultRowHeight="18.75" x14ac:dyDescent="0.3"/>
  <cols>
    <col min="1" max="1" width="9.140625" style="1" customWidth="1"/>
    <col min="2" max="2" width="15.85546875" style="1" customWidth="1"/>
    <col min="3" max="3" width="62.85546875" style="1" customWidth="1"/>
    <col min="4" max="4" width="17" style="1" customWidth="1"/>
    <col min="5" max="5" width="29.7109375" style="1" customWidth="1"/>
    <col min="6" max="6" width="41" style="1" customWidth="1"/>
    <col min="7" max="16384" width="9.140625" style="1"/>
  </cols>
  <sheetData>
    <row r="1" spans="1:6" ht="53.25" customHeight="1" x14ac:dyDescent="0.3">
      <c r="E1" s="13" t="s">
        <v>79</v>
      </c>
      <c r="F1" s="13"/>
    </row>
    <row r="2" spans="1:6" s="8" customFormat="1" ht="72.75" customHeight="1" x14ac:dyDescent="0.25">
      <c r="A2" s="14" t="s">
        <v>78</v>
      </c>
      <c r="B2" s="14"/>
      <c r="C2" s="14"/>
      <c r="D2" s="14"/>
      <c r="E2" s="14"/>
      <c r="F2" s="14"/>
    </row>
    <row r="3" spans="1:6" ht="33.75" customHeight="1" x14ac:dyDescent="0.3">
      <c r="A3" s="15" t="s">
        <v>27</v>
      </c>
      <c r="B3" s="15"/>
      <c r="C3" s="15"/>
      <c r="D3" s="15"/>
      <c r="E3" s="15"/>
      <c r="F3" s="15"/>
    </row>
    <row r="4" spans="1:6" ht="30" customHeight="1" x14ac:dyDescent="0.3">
      <c r="F4" s="7" t="s">
        <v>9</v>
      </c>
    </row>
    <row r="6" spans="1:6" ht="44.25" customHeight="1" x14ac:dyDescent="0.3">
      <c r="A6" s="16" t="s">
        <v>8</v>
      </c>
      <c r="B6" s="16" t="s">
        <v>26</v>
      </c>
      <c r="C6" s="16" t="s">
        <v>77</v>
      </c>
      <c r="D6" s="16" t="s">
        <v>76</v>
      </c>
      <c r="E6" s="16"/>
      <c r="F6" s="16" t="s">
        <v>75</v>
      </c>
    </row>
    <row r="7" spans="1:6" x14ac:dyDescent="0.3">
      <c r="A7" s="16"/>
      <c r="B7" s="16"/>
      <c r="C7" s="16"/>
      <c r="D7" s="11" t="s">
        <v>74</v>
      </c>
      <c r="E7" s="11" t="s">
        <v>73</v>
      </c>
      <c r="F7" s="16"/>
    </row>
    <row r="8" spans="1:6" s="8" customFormat="1" x14ac:dyDescent="0.25">
      <c r="A8" s="34">
        <v>1</v>
      </c>
      <c r="B8" s="34" t="s">
        <v>18</v>
      </c>
      <c r="C8" s="12" t="s">
        <v>72</v>
      </c>
      <c r="D8" s="12">
        <v>0</v>
      </c>
      <c r="E8" s="4">
        <v>0</v>
      </c>
      <c r="F8" s="12" t="s">
        <v>17</v>
      </c>
    </row>
    <row r="9" spans="1:6" s="8" customFormat="1" x14ac:dyDescent="0.25">
      <c r="A9" s="33"/>
      <c r="B9" s="33"/>
      <c r="C9" s="12" t="s">
        <v>71</v>
      </c>
      <c r="D9" s="12">
        <v>6</v>
      </c>
      <c r="E9" s="4">
        <f>6352.3+1287.5</f>
        <v>7639.8</v>
      </c>
      <c r="F9" s="12" t="s">
        <v>70</v>
      </c>
    </row>
    <row r="10" spans="1:6" s="8" customFormat="1" x14ac:dyDescent="0.25">
      <c r="A10" s="33"/>
      <c r="B10" s="33"/>
      <c r="C10" s="12" t="s">
        <v>69</v>
      </c>
      <c r="D10" s="12">
        <v>12</v>
      </c>
      <c r="E10" s="4">
        <f>10966.3+26657.1+2040+19999.2+4627.5+3060+6871.5+3053.6</f>
        <v>77275.199999999997</v>
      </c>
      <c r="F10" s="12" t="s">
        <v>70</v>
      </c>
    </row>
    <row r="11" spans="1:6" s="8" customFormat="1" x14ac:dyDescent="0.25">
      <c r="A11" s="33"/>
      <c r="B11" s="33"/>
      <c r="C11" s="12" t="s">
        <v>69</v>
      </c>
      <c r="D11" s="12">
        <v>1</v>
      </c>
      <c r="E11" s="4">
        <v>63790.400000000001</v>
      </c>
      <c r="F11" s="12" t="s">
        <v>16</v>
      </c>
    </row>
    <row r="12" spans="1:6" s="8" customFormat="1" x14ac:dyDescent="0.25">
      <c r="A12" s="32"/>
      <c r="B12" s="32"/>
      <c r="C12" s="12" t="s">
        <v>69</v>
      </c>
      <c r="D12" s="12">
        <v>4</v>
      </c>
      <c r="E12" s="4">
        <f>6950+2829.8+270+8129.5+225000</f>
        <v>243179.3</v>
      </c>
      <c r="F12" s="12" t="s">
        <v>68</v>
      </c>
    </row>
    <row r="13" spans="1:6" s="19" customFormat="1" x14ac:dyDescent="0.25">
      <c r="A13" s="22" t="s">
        <v>0</v>
      </c>
      <c r="B13" s="21"/>
      <c r="C13" s="20"/>
      <c r="D13" s="31"/>
      <c r="E13" s="3">
        <f>SUM(E8:E12)</f>
        <v>391884.69999999995</v>
      </c>
      <c r="F13" s="31"/>
    </row>
  </sheetData>
  <mergeCells count="11">
    <mergeCell ref="D6:E6"/>
    <mergeCell ref="A8:A12"/>
    <mergeCell ref="B8:B12"/>
    <mergeCell ref="A13:C13"/>
    <mergeCell ref="E1:F1"/>
    <mergeCell ref="A2:F2"/>
    <mergeCell ref="A3:F3"/>
    <mergeCell ref="A6:A7"/>
    <mergeCell ref="B6:B7"/>
    <mergeCell ref="C6:C7"/>
    <mergeCell ref="F6:F7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19C1B-DFD3-4904-BAB7-77B181AB670E}">
  <dimension ref="A1:L8"/>
  <sheetViews>
    <sheetView workbookViewId="0">
      <selection activeCell="D11" sqref="D11"/>
    </sheetView>
  </sheetViews>
  <sheetFormatPr defaultRowHeight="18.75" x14ac:dyDescent="0.3"/>
  <cols>
    <col min="1" max="1" width="8.140625" style="1" customWidth="1"/>
    <col min="2" max="2" width="15.85546875" style="1" customWidth="1"/>
    <col min="3" max="3" width="17.140625" style="1" customWidth="1"/>
    <col min="4" max="4" width="18" style="1" customWidth="1"/>
    <col min="5" max="5" width="16.140625" style="1" customWidth="1"/>
    <col min="6" max="6" width="15.5703125" style="1" customWidth="1"/>
    <col min="7" max="8" width="17.85546875" style="1" customWidth="1"/>
    <col min="9" max="9" width="31.140625" style="1" customWidth="1"/>
    <col min="10" max="11" width="25.5703125" style="1" customWidth="1"/>
    <col min="12" max="12" width="23.5703125" style="1" customWidth="1"/>
    <col min="13" max="16384" width="9.140625" style="1"/>
  </cols>
  <sheetData>
    <row r="1" spans="1:12" ht="53.25" customHeight="1" x14ac:dyDescent="0.3">
      <c r="E1" s="26"/>
      <c r="F1" s="26"/>
      <c r="J1" s="13" t="s">
        <v>67</v>
      </c>
      <c r="K1" s="13"/>
      <c r="L1" s="13"/>
    </row>
    <row r="2" spans="1:12" s="8" customFormat="1" ht="72.75" customHeight="1" x14ac:dyDescent="0.25">
      <c r="A2" s="14" t="s">
        <v>66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33.75" customHeight="1" x14ac:dyDescent="0.3">
      <c r="A3" s="15" t="s">
        <v>27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30" customHeight="1" x14ac:dyDescent="0.3">
      <c r="F4" s="7"/>
      <c r="K4" s="7"/>
    </row>
    <row r="5" spans="1:12" s="23" customFormat="1" ht="121.5" customHeight="1" x14ac:dyDescent="0.25">
      <c r="A5" s="25" t="s">
        <v>8</v>
      </c>
      <c r="B5" s="25" t="s">
        <v>26</v>
      </c>
      <c r="C5" s="25" t="s">
        <v>62</v>
      </c>
      <c r="D5" s="25" t="s">
        <v>65</v>
      </c>
      <c r="E5" s="25" t="s">
        <v>23</v>
      </c>
      <c r="F5" s="25" t="s">
        <v>61</v>
      </c>
      <c r="G5" s="22" t="s">
        <v>22</v>
      </c>
      <c r="H5" s="20"/>
      <c r="I5" s="25" t="s">
        <v>60</v>
      </c>
      <c r="J5" s="25" t="s">
        <v>59</v>
      </c>
      <c r="K5" s="25" t="s">
        <v>58</v>
      </c>
      <c r="L5" s="11" t="s">
        <v>57</v>
      </c>
    </row>
    <row r="6" spans="1:12" s="23" customFormat="1" ht="58.5" customHeight="1" x14ac:dyDescent="0.25">
      <c r="A6" s="24"/>
      <c r="B6" s="24"/>
      <c r="C6" s="24"/>
      <c r="D6" s="24"/>
      <c r="E6" s="24"/>
      <c r="F6" s="24"/>
      <c r="G6" s="11" t="s">
        <v>20</v>
      </c>
      <c r="H6" s="11" t="s">
        <v>19</v>
      </c>
      <c r="I6" s="24"/>
      <c r="J6" s="24"/>
      <c r="K6" s="24"/>
      <c r="L6" s="11" t="s">
        <v>56</v>
      </c>
    </row>
    <row r="7" spans="1:12" s="2" customFormat="1" ht="48" customHeight="1" x14ac:dyDescent="0.25">
      <c r="A7" s="12">
        <v>1</v>
      </c>
      <c r="B7" s="12" t="s">
        <v>18</v>
      </c>
      <c r="C7" s="12" t="s">
        <v>17</v>
      </c>
      <c r="D7" s="12" t="s">
        <v>17</v>
      </c>
      <c r="E7" s="12" t="s">
        <v>17</v>
      </c>
      <c r="F7" s="12" t="s">
        <v>17</v>
      </c>
      <c r="G7" s="12" t="s">
        <v>17</v>
      </c>
      <c r="H7" s="12" t="s">
        <v>17</v>
      </c>
      <c r="I7" s="12" t="s">
        <v>17</v>
      </c>
      <c r="J7" s="12" t="s">
        <v>17</v>
      </c>
      <c r="K7" s="12">
        <v>0</v>
      </c>
      <c r="L7" s="12">
        <v>0</v>
      </c>
    </row>
    <row r="8" spans="1:12" s="19" customFormat="1" ht="48" customHeight="1" x14ac:dyDescent="0.25">
      <c r="A8" s="22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0"/>
      <c r="L8" s="11">
        <f>SUM(L7)</f>
        <v>0</v>
      </c>
    </row>
  </sheetData>
  <mergeCells count="14">
    <mergeCell ref="A8:K8"/>
    <mergeCell ref="D5:D6"/>
    <mergeCell ref="E5:E6"/>
    <mergeCell ref="F5:F6"/>
    <mergeCell ref="I5:I6"/>
    <mergeCell ref="J5:J6"/>
    <mergeCell ref="K5:K6"/>
    <mergeCell ref="G5:H5"/>
    <mergeCell ref="J1:L1"/>
    <mergeCell ref="A2:L2"/>
    <mergeCell ref="A3:L3"/>
    <mergeCell ref="A5:A6"/>
    <mergeCell ref="B5:B6"/>
    <mergeCell ref="C5:C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AB53B-C5CB-44ED-8F8C-0E48910A2D3D}">
  <dimension ref="A1:L13"/>
  <sheetViews>
    <sheetView workbookViewId="0">
      <selection activeCell="G19" sqref="G19"/>
    </sheetView>
  </sheetViews>
  <sheetFormatPr defaultRowHeight="18.75" x14ac:dyDescent="0.3"/>
  <cols>
    <col min="1" max="1" width="5.5703125" style="1" customWidth="1"/>
    <col min="2" max="2" width="13.85546875" style="1" customWidth="1"/>
    <col min="3" max="3" width="40.85546875" style="1" customWidth="1"/>
    <col min="4" max="4" width="14.7109375" style="1" customWidth="1"/>
    <col min="5" max="5" width="16.140625" style="1" customWidth="1"/>
    <col min="6" max="6" width="20.5703125" style="1" customWidth="1"/>
    <col min="7" max="7" width="45.85546875" style="1" customWidth="1"/>
    <col min="8" max="8" width="23.42578125" style="1" customWidth="1"/>
    <col min="9" max="9" width="20.42578125" style="1" customWidth="1"/>
    <col min="10" max="10" width="18.42578125" style="1" customWidth="1"/>
    <col min="11" max="11" width="20" style="1" customWidth="1"/>
    <col min="12" max="12" width="22.28515625" style="1" customWidth="1"/>
    <col min="13" max="16384" width="9.140625" style="1"/>
  </cols>
  <sheetData>
    <row r="1" spans="1:12" ht="53.25" customHeight="1" x14ac:dyDescent="0.3">
      <c r="E1" s="26"/>
      <c r="F1" s="26"/>
      <c r="J1" s="13" t="s">
        <v>64</v>
      </c>
      <c r="K1" s="13"/>
      <c r="L1" s="13"/>
    </row>
    <row r="2" spans="1:12" s="8" customFormat="1" ht="72.75" customHeight="1" x14ac:dyDescent="0.25">
      <c r="A2" s="14" t="s">
        <v>63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1" customHeight="1" x14ac:dyDescent="0.3">
      <c r="A3" s="15" t="s">
        <v>27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5" customHeight="1" x14ac:dyDescent="0.3">
      <c r="F4" s="7"/>
      <c r="K4" s="7"/>
    </row>
    <row r="5" spans="1:12" s="23" customFormat="1" ht="106.5" customHeight="1" x14ac:dyDescent="0.25">
      <c r="A5" s="25" t="s">
        <v>8</v>
      </c>
      <c r="B5" s="25" t="s">
        <v>26</v>
      </c>
      <c r="C5" s="25" t="s">
        <v>62</v>
      </c>
      <c r="D5" s="25" t="s">
        <v>24</v>
      </c>
      <c r="E5" s="25" t="s">
        <v>23</v>
      </c>
      <c r="F5" s="25" t="s">
        <v>61</v>
      </c>
      <c r="G5" s="22" t="s">
        <v>22</v>
      </c>
      <c r="H5" s="20"/>
      <c r="I5" s="25" t="s">
        <v>60</v>
      </c>
      <c r="J5" s="25" t="s">
        <v>59</v>
      </c>
      <c r="K5" s="25" t="s">
        <v>58</v>
      </c>
      <c r="L5" s="11" t="s">
        <v>57</v>
      </c>
    </row>
    <row r="6" spans="1:12" s="23" customFormat="1" ht="34.5" customHeight="1" x14ac:dyDescent="0.25">
      <c r="A6" s="24"/>
      <c r="B6" s="24"/>
      <c r="C6" s="24"/>
      <c r="D6" s="24"/>
      <c r="E6" s="24"/>
      <c r="F6" s="24"/>
      <c r="G6" s="11" t="s">
        <v>20</v>
      </c>
      <c r="H6" s="11" t="s">
        <v>19</v>
      </c>
      <c r="I6" s="24"/>
      <c r="J6" s="24"/>
      <c r="K6" s="24"/>
      <c r="L6" s="11" t="s">
        <v>56</v>
      </c>
    </row>
    <row r="7" spans="1:12" s="2" customFormat="1" ht="37.5" x14ac:dyDescent="0.25">
      <c r="A7" s="12">
        <v>1</v>
      </c>
      <c r="B7" s="12" t="s">
        <v>18</v>
      </c>
      <c r="C7" s="12" t="s">
        <v>55</v>
      </c>
      <c r="D7" s="12" t="s">
        <v>14</v>
      </c>
      <c r="E7" s="12" t="s">
        <v>34</v>
      </c>
      <c r="F7" s="29" t="s">
        <v>54</v>
      </c>
      <c r="G7" s="12" t="s">
        <v>53</v>
      </c>
      <c r="H7" s="12" t="s">
        <v>52</v>
      </c>
      <c r="I7" s="12" t="s">
        <v>30</v>
      </c>
      <c r="J7" s="12">
        <v>20</v>
      </c>
      <c r="K7" s="28">
        <f>L7/J7</f>
        <v>119.8</v>
      </c>
      <c r="L7" s="28">
        <v>2396</v>
      </c>
    </row>
    <row r="8" spans="1:12" s="2" customFormat="1" ht="37.5" x14ac:dyDescent="0.25">
      <c r="A8" s="12">
        <v>2</v>
      </c>
      <c r="B8" s="12" t="s">
        <v>18</v>
      </c>
      <c r="C8" s="12" t="s">
        <v>51</v>
      </c>
      <c r="D8" s="12" t="s">
        <v>14</v>
      </c>
      <c r="E8" s="12" t="s">
        <v>34</v>
      </c>
      <c r="F8" s="29" t="s">
        <v>50</v>
      </c>
      <c r="G8" s="12" t="s">
        <v>49</v>
      </c>
      <c r="H8" s="29" t="s">
        <v>48</v>
      </c>
      <c r="I8" s="12" t="s">
        <v>30</v>
      </c>
      <c r="J8" s="12">
        <v>20</v>
      </c>
      <c r="K8" s="28">
        <f>L8/J8</f>
        <v>20</v>
      </c>
      <c r="L8" s="28">
        <v>400</v>
      </c>
    </row>
    <row r="9" spans="1:12" s="2" customFormat="1" ht="37.5" x14ac:dyDescent="0.25">
      <c r="A9" s="12">
        <v>3</v>
      </c>
      <c r="B9" s="12" t="s">
        <v>18</v>
      </c>
      <c r="C9" s="12" t="s">
        <v>47</v>
      </c>
      <c r="D9" s="12" t="s">
        <v>14</v>
      </c>
      <c r="E9" s="12" t="s">
        <v>34</v>
      </c>
      <c r="F9" s="29" t="s">
        <v>46</v>
      </c>
      <c r="G9" s="12" t="s">
        <v>45</v>
      </c>
      <c r="H9" s="12">
        <v>308964456</v>
      </c>
      <c r="I9" s="12" t="s">
        <v>30</v>
      </c>
      <c r="J9" s="12">
        <v>4</v>
      </c>
      <c r="K9" s="28">
        <f>L9/J9</f>
        <v>584.11099999999999</v>
      </c>
      <c r="L9" s="28">
        <v>2336.444</v>
      </c>
    </row>
    <row r="10" spans="1:12" s="2" customFormat="1" ht="37.5" x14ac:dyDescent="0.25">
      <c r="A10" s="12">
        <v>4</v>
      </c>
      <c r="B10" s="12" t="s">
        <v>18</v>
      </c>
      <c r="C10" s="12" t="s">
        <v>44</v>
      </c>
      <c r="D10" s="12" t="s">
        <v>14</v>
      </c>
      <c r="E10" s="12" t="s">
        <v>34</v>
      </c>
      <c r="F10" s="29" t="s">
        <v>43</v>
      </c>
      <c r="G10" s="12" t="s">
        <v>42</v>
      </c>
      <c r="H10" s="12" t="s">
        <v>41</v>
      </c>
      <c r="I10" s="12" t="s">
        <v>40</v>
      </c>
      <c r="J10" s="12">
        <v>40</v>
      </c>
      <c r="K10" s="28">
        <f>L10/J10</f>
        <v>23.996000000000002</v>
      </c>
      <c r="L10" s="28">
        <v>959.84</v>
      </c>
    </row>
    <row r="11" spans="1:12" s="2" customFormat="1" ht="37.5" x14ac:dyDescent="0.25">
      <c r="A11" s="12">
        <v>5</v>
      </c>
      <c r="B11" s="12" t="s">
        <v>18</v>
      </c>
      <c r="C11" s="12" t="s">
        <v>39</v>
      </c>
      <c r="D11" s="12" t="s">
        <v>14</v>
      </c>
      <c r="E11" s="12" t="s">
        <v>34</v>
      </c>
      <c r="F11" s="29" t="s">
        <v>38</v>
      </c>
      <c r="G11" s="12" t="s">
        <v>37</v>
      </c>
      <c r="H11" s="29" t="s">
        <v>36</v>
      </c>
      <c r="I11" s="12" t="s">
        <v>30</v>
      </c>
      <c r="J11" s="12">
        <v>25</v>
      </c>
      <c r="K11" s="28">
        <f>L11/J11</f>
        <v>51.5</v>
      </c>
      <c r="L11" s="30">
        <v>1287.5</v>
      </c>
    </row>
    <row r="12" spans="1:12" s="2" customFormat="1" ht="37.5" x14ac:dyDescent="0.25">
      <c r="A12" s="12">
        <v>6</v>
      </c>
      <c r="B12" s="12" t="s">
        <v>18</v>
      </c>
      <c r="C12" s="12" t="s">
        <v>35</v>
      </c>
      <c r="D12" s="12" t="s">
        <v>14</v>
      </c>
      <c r="E12" s="12" t="s">
        <v>34</v>
      </c>
      <c r="F12" s="29" t="s">
        <v>33</v>
      </c>
      <c r="G12" s="12" t="s">
        <v>32</v>
      </c>
      <c r="H12" s="12" t="s">
        <v>31</v>
      </c>
      <c r="I12" s="12" t="s">
        <v>30</v>
      </c>
      <c r="J12" s="12">
        <v>200</v>
      </c>
      <c r="K12" s="28">
        <f>L12/J12</f>
        <v>1.3</v>
      </c>
      <c r="L12" s="28">
        <v>260</v>
      </c>
    </row>
    <row r="13" spans="1:12" s="19" customFormat="1" ht="27.75" customHeight="1" x14ac:dyDescent="0.25">
      <c r="A13" s="22" t="s">
        <v>0</v>
      </c>
      <c r="B13" s="21"/>
      <c r="C13" s="21"/>
      <c r="D13" s="21"/>
      <c r="E13" s="21"/>
      <c r="F13" s="21"/>
      <c r="G13" s="21"/>
      <c r="H13" s="21"/>
      <c r="I13" s="21"/>
      <c r="J13" s="21"/>
      <c r="K13" s="20"/>
      <c r="L13" s="27">
        <f>SUM(L7:L12)</f>
        <v>7639.7839999999997</v>
      </c>
    </row>
  </sheetData>
  <mergeCells count="14">
    <mergeCell ref="D5:D6"/>
    <mergeCell ref="E5:E6"/>
    <mergeCell ref="F5:F6"/>
    <mergeCell ref="G5:H5"/>
    <mergeCell ref="I5:I6"/>
    <mergeCell ref="J5:J6"/>
    <mergeCell ref="K5:K6"/>
    <mergeCell ref="A13:K13"/>
    <mergeCell ref="J1:L1"/>
    <mergeCell ref="A2:L2"/>
    <mergeCell ref="A3:L3"/>
    <mergeCell ref="A5:A6"/>
    <mergeCell ref="B5:B6"/>
    <mergeCell ref="C5:C6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2A42-60CF-4F56-A6F3-B6D345628386}">
  <dimension ref="A1:H8"/>
  <sheetViews>
    <sheetView workbookViewId="0">
      <selection activeCell="G11" sqref="G11"/>
    </sheetView>
  </sheetViews>
  <sheetFormatPr defaultRowHeight="18.75" x14ac:dyDescent="0.3"/>
  <cols>
    <col min="1" max="1" width="5.5703125" style="1" customWidth="1"/>
    <col min="2" max="2" width="13.85546875" style="1" customWidth="1"/>
    <col min="3" max="3" width="35.85546875" style="1" customWidth="1"/>
    <col min="4" max="4" width="16.28515625" style="1" customWidth="1"/>
    <col min="5" max="5" width="34" style="1" customWidth="1"/>
    <col min="6" max="6" width="31.140625" style="1" customWidth="1"/>
    <col min="7" max="7" width="25" style="1" customWidth="1"/>
    <col min="8" max="8" width="32.140625" style="1" customWidth="1"/>
    <col min="9" max="16384" width="9.140625" style="1"/>
  </cols>
  <sheetData>
    <row r="1" spans="1:8" ht="53.25" customHeight="1" x14ac:dyDescent="0.3">
      <c r="E1" s="26"/>
      <c r="F1" s="13" t="s">
        <v>29</v>
      </c>
      <c r="G1" s="13"/>
      <c r="H1" s="13"/>
    </row>
    <row r="2" spans="1:8" s="8" customFormat="1" ht="72.75" customHeight="1" x14ac:dyDescent="0.25">
      <c r="A2" s="14" t="s">
        <v>28</v>
      </c>
      <c r="B2" s="14"/>
      <c r="C2" s="14"/>
      <c r="D2" s="14"/>
      <c r="E2" s="14"/>
      <c r="F2" s="14"/>
      <c r="G2" s="14"/>
      <c r="H2" s="14"/>
    </row>
    <row r="3" spans="1:8" ht="21" customHeight="1" x14ac:dyDescent="0.3">
      <c r="A3" s="15" t="s">
        <v>27</v>
      </c>
      <c r="B3" s="15"/>
      <c r="C3" s="15"/>
      <c r="D3" s="15"/>
      <c r="E3" s="15"/>
      <c r="F3" s="15"/>
      <c r="G3" s="15"/>
      <c r="H3" s="15"/>
    </row>
    <row r="4" spans="1:8" ht="15" customHeight="1" x14ac:dyDescent="0.3"/>
    <row r="5" spans="1:8" s="23" customFormat="1" ht="60.75" customHeight="1" x14ac:dyDescent="0.25">
      <c r="A5" s="25" t="s">
        <v>8</v>
      </c>
      <c r="B5" s="25" t="s">
        <v>26</v>
      </c>
      <c r="C5" s="25" t="s">
        <v>25</v>
      </c>
      <c r="D5" s="25" t="s">
        <v>24</v>
      </c>
      <c r="E5" s="25" t="s">
        <v>23</v>
      </c>
      <c r="F5" s="22" t="s">
        <v>22</v>
      </c>
      <c r="G5" s="20"/>
      <c r="H5" s="25" t="s">
        <v>21</v>
      </c>
    </row>
    <row r="6" spans="1:8" s="23" customFormat="1" ht="34.5" customHeight="1" x14ac:dyDescent="0.25">
      <c r="A6" s="24"/>
      <c r="B6" s="24"/>
      <c r="C6" s="24"/>
      <c r="D6" s="24"/>
      <c r="E6" s="24"/>
      <c r="F6" s="11" t="s">
        <v>20</v>
      </c>
      <c r="G6" s="11" t="s">
        <v>19</v>
      </c>
      <c r="H6" s="24"/>
    </row>
    <row r="7" spans="1:8" s="2" customFormat="1" ht="57" customHeight="1" x14ac:dyDescent="0.25">
      <c r="A7" s="12">
        <v>1</v>
      </c>
      <c r="B7" s="12" t="s">
        <v>18</v>
      </c>
      <c r="C7" s="12" t="s">
        <v>17</v>
      </c>
      <c r="D7" s="12" t="s">
        <v>17</v>
      </c>
      <c r="E7" s="12" t="s">
        <v>17</v>
      </c>
      <c r="F7" s="12" t="s">
        <v>17</v>
      </c>
      <c r="G7" s="12" t="s">
        <v>17</v>
      </c>
      <c r="H7" s="12">
        <v>0</v>
      </c>
    </row>
    <row r="8" spans="1:8" s="19" customFormat="1" ht="57" customHeight="1" x14ac:dyDescent="0.25">
      <c r="A8" s="22" t="s">
        <v>0</v>
      </c>
      <c r="B8" s="21"/>
      <c r="C8" s="21"/>
      <c r="D8" s="21"/>
      <c r="E8" s="21"/>
      <c r="F8" s="21"/>
      <c r="G8" s="20"/>
      <c r="H8" s="11">
        <f>SUM(H7)</f>
        <v>0</v>
      </c>
    </row>
  </sheetData>
  <mergeCells count="11">
    <mergeCell ref="F5:G5"/>
    <mergeCell ref="H5:H6"/>
    <mergeCell ref="F1:H1"/>
    <mergeCell ref="A8:G8"/>
    <mergeCell ref="A2:H2"/>
    <mergeCell ref="A3:H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1-илова</vt:lpstr>
      <vt:lpstr>2-илова </vt:lpstr>
      <vt:lpstr>3-илова </vt:lpstr>
      <vt:lpstr>4-илова  </vt:lpstr>
      <vt:lpstr>5-илова </vt:lpstr>
      <vt:lpstr>6-илова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Sh.Mustafayev</dc:creator>
  <cp:lastModifiedBy>User</cp:lastModifiedBy>
  <cp:lastPrinted>2023-10-04T12:50:37Z</cp:lastPrinted>
  <dcterms:created xsi:type="dcterms:W3CDTF">2023-08-04T10:02:48Z</dcterms:created>
  <dcterms:modified xsi:type="dcterms:W3CDTF">2024-04-18T05:49:20Z</dcterms:modified>
</cp:coreProperties>
</file>