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WORK\0000005_Очик маълумотлар\3_2024\"/>
    </mc:Choice>
  </mc:AlternateContent>
  <xr:revisionPtr revIDLastSave="0" documentId="13_ncr:1_{EE3B253E-66C5-48F2-AF5A-686A07D08D81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1-илова" sheetId="9" r:id="rId1"/>
    <sheet name="2-илова" sheetId="11" r:id="rId2"/>
    <sheet name="3-илова" sheetId="1" r:id="rId3"/>
    <sheet name="4-илова " sheetId="4" r:id="rId4"/>
    <sheet name="5-илова" sheetId="7" r:id="rId5"/>
    <sheet name="6-илова " sheetId="25" r:id="rId6"/>
    <sheet name="7-илова" sheetId="17" r:id="rId7"/>
    <sheet name="8-илова " sheetId="18" r:id="rId8"/>
    <sheet name="9 илова" sheetId="24" r:id="rId9"/>
    <sheet name="10 илова " sheetId="26" r:id="rId10"/>
    <sheet name="11 илова" sheetId="22" r:id="rId11"/>
    <sheet name="12 илова" sheetId="27" r:id="rId12"/>
    <sheet name="13 илова" sheetId="19" r:id="rId13"/>
    <sheet name="14-илова " sheetId="13" r:id="rId14"/>
    <sheet name="15-илова" sheetId="14" r:id="rId15"/>
    <sheet name="ГТК" sheetId="23" state="hidden" r:id="rId16"/>
  </sheets>
  <definedNames>
    <definedName name="_xlnm._FilterDatabase" localSheetId="3" hidden="1">'4-илова '!$A$4:$Y$26</definedName>
    <definedName name="_xlnm._FilterDatabase" localSheetId="4" hidden="1">'5-илова'!$A$5:$Q$10</definedName>
    <definedName name="_xlnm._FilterDatabase" localSheetId="5" hidden="1">'6-илова '!$A$5:$M$10</definedName>
    <definedName name="_xlnm.Print_Titles" localSheetId="1">'2-илова'!#REF!</definedName>
    <definedName name="_xlnm.Print_Titles" localSheetId="3">'4-илова '!$4:$4</definedName>
    <definedName name="_xlnm.Print_Titles" localSheetId="4">'5-илова'!$5:$5</definedName>
    <definedName name="_xlnm.Print_Titles" localSheetId="5">'6-илова '!$5:$5</definedName>
    <definedName name="_xlnm.Print_Area" localSheetId="9">'10 илова '!$A$1:$L$15</definedName>
    <definedName name="_xlnm.Print_Area" localSheetId="14">'15-илова'!$A$1:$J$13</definedName>
    <definedName name="_xlnm.Print_Area" localSheetId="1">'2-илова'!$A$1:$J$13</definedName>
    <definedName name="_xlnm.Print_Area" localSheetId="3">'4-илова '!$A$1:$L$30</definedName>
    <definedName name="_xlnm.Print_Area" localSheetId="4">'5-илова'!$A$1:$L$12</definedName>
    <definedName name="_xlnm.Print_Area" localSheetId="5">'6-илова '!$A$1:$H$12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7" l="1"/>
  <c r="A9" i="9" l="1"/>
  <c r="A10" i="9" s="1"/>
  <c r="A11" i="9" s="1"/>
  <c r="A13" i="9" s="1"/>
  <c r="A14" i="9" s="1"/>
  <c r="A15" i="9" s="1"/>
  <c r="A16" i="9" s="1"/>
  <c r="A17" i="9" s="1"/>
  <c r="A18" i="9" s="1"/>
  <c r="A19" i="9" s="1"/>
  <c r="L27" i="4" l="1"/>
  <c r="L29" i="4" l="1"/>
  <c r="F20" i="9"/>
  <c r="D20" i="9" l="1"/>
  <c r="E20" i="9"/>
  <c r="G20" i="9"/>
  <c r="J10" i="18"/>
  <c r="H7" i="17"/>
  <c r="H11" i="13" l="1"/>
  <c r="G11" i="13"/>
  <c r="A6" i="27" l="1"/>
  <c r="A7" i="27" s="1"/>
  <c r="A8" i="27" s="1"/>
  <c r="A9" i="27" s="1"/>
  <c r="A10" i="27" s="1"/>
  <c r="A11" i="27" s="1"/>
  <c r="A12" i="27" s="1"/>
  <c r="A13" i="27" s="1"/>
  <c r="A14" i="27" s="1"/>
  <c r="A8" i="25" l="1"/>
  <c r="A9" i="25" s="1"/>
  <c r="A10" i="25" s="1"/>
  <c r="A9" i="23" l="1"/>
  <c r="A10" i="23" s="1"/>
  <c r="A11" i="23" s="1"/>
  <c r="A12" i="23" s="1"/>
  <c r="A13" i="23" s="1"/>
  <c r="A14" i="23" s="1"/>
  <c r="A15" i="23" s="1"/>
  <c r="A16" i="23" s="1"/>
  <c r="A17" i="23" s="1"/>
  <c r="A6" i="22"/>
  <c r="A7" i="22" s="1"/>
  <c r="A8" i="22" s="1"/>
  <c r="A9" i="22" s="1"/>
  <c r="A10" i="22" s="1"/>
  <c r="A11" i="22" s="1"/>
  <c r="A12" i="22" s="1"/>
  <c r="A13" i="22" s="1"/>
  <c r="A14" i="22" s="1"/>
  <c r="F28" i="13" l="1"/>
  <c r="E28" i="13"/>
  <c r="D28" i="13"/>
  <c r="A26" i="13"/>
  <c r="A27" i="13" s="1"/>
  <c r="F19" i="13" l="1"/>
  <c r="E19" i="13"/>
  <c r="D19" i="13" l="1"/>
  <c r="A17" i="13"/>
  <c r="A18" i="13" s="1"/>
  <c r="I11" i="13" l="1"/>
  <c r="K11" i="13"/>
  <c r="F11" i="13"/>
  <c r="E11" i="13"/>
  <c r="D11" i="13"/>
  <c r="A9" i="13"/>
  <c r="A10" i="13" s="1"/>
  <c r="A8" i="7" l="1"/>
  <c r="A9" i="7" s="1"/>
  <c r="A10" i="7" s="1"/>
  <c r="A11" i="1" l="1"/>
  <c r="C20" i="9" l="1"/>
</calcChain>
</file>

<file path=xl/sharedStrings.xml><?xml version="1.0" encoding="utf-8"?>
<sst xmlns="http://schemas.openxmlformats.org/spreadsheetml/2006/main" count="912" uniqueCount="245">
  <si>
    <t>Ҳисобот даври мобайнида бюджетдан ажратилаётган маблағлар суммаси</t>
  </si>
  <si>
    <t>шундан:</t>
  </si>
  <si>
    <t>иш ҳақи ва унга тенглаштирувчи тўловлар миқдори</t>
  </si>
  <si>
    <t>бошқа жорий харажатлар</t>
  </si>
  <si>
    <t>объектларни лойиҳалаштириш, қуриш, (реконструкция қилиш) ва таъмирлаш ишлари учун капитал қўйилмалар</t>
  </si>
  <si>
    <t>жами</t>
  </si>
  <si>
    <t>Ўз тасарруфидаги бюджет ташкилотларининг номланиши</t>
  </si>
  <si>
    <t>Харид қилинган товарлар ва хизматлар номи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</si>
  <si>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</si>
  <si>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</si>
  <si>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</si>
  <si>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Ҳарид жараёнини амалга ошириш тури</t>
  </si>
  <si>
    <t>Лот/шартнома рақами</t>
  </si>
  <si>
    <t>МАЪЛУМОТ</t>
  </si>
  <si>
    <t>Т/р</t>
  </si>
  <si>
    <t>Ҳисобот даври</t>
  </si>
  <si>
    <t>Товар (иш ва хизмат)лар харид қилиш учун тузилган шартномалар</t>
  </si>
  <si>
    <t>сони</t>
  </si>
  <si>
    <t>суммаси</t>
  </si>
  <si>
    <t>1-чорак</t>
  </si>
  <si>
    <t>2-чорак</t>
  </si>
  <si>
    <t>3-чорак</t>
  </si>
  <si>
    <t>Жами</t>
  </si>
  <si>
    <t>Сўндирилиши муддати</t>
  </si>
  <si>
    <t>Ўлчов бирлиги</t>
  </si>
  <si>
    <t>Лойиҳа қуввати</t>
  </si>
  <si>
    <t>№</t>
  </si>
  <si>
    <t>Амалга ошириш муддати</t>
  </si>
  <si>
    <t>Амалга оширилган ишлар</t>
  </si>
  <si>
    <t>Кредит олувчилар номи</t>
  </si>
  <si>
    <t>Субсидия олувчилар номи</t>
  </si>
  <si>
    <t>Биринчи даражали бюджет маблағлари тақсимловчи номи*</t>
  </si>
  <si>
    <t>Объект сони</t>
  </si>
  <si>
    <t>Режалаштирилган маблағ</t>
  </si>
  <si>
    <t>Объект номи ва манзили</t>
  </si>
  <si>
    <t>Дастурга киритиш учун асос</t>
  </si>
  <si>
    <t>Янги қурилиш</t>
  </si>
  <si>
    <t>Реконструкция</t>
  </si>
  <si>
    <t>Жиҳозлаш</t>
  </si>
  <si>
    <t>Кейинги йиллар лойиҳа қидирув ишлари учун</t>
  </si>
  <si>
    <t>Кредитор қарздорликни қоплаш</t>
  </si>
  <si>
    <t>Мукаммал таъмирлаш</t>
  </si>
  <si>
    <t>I</t>
  </si>
  <si>
    <t>II</t>
  </si>
  <si>
    <t>III</t>
  </si>
  <si>
    <t>IV</t>
  </si>
  <si>
    <t>V</t>
  </si>
  <si>
    <t>VI</t>
  </si>
  <si>
    <t>Маблағ ажратилиши юзасидан асословчи хужжат номи ва санаси</t>
  </si>
  <si>
    <t>Ажратилиши тартиби</t>
  </si>
  <si>
    <t>МАЪЛУМОТЛАР</t>
  </si>
  <si>
    <t>Кредитлар бўйича:</t>
  </si>
  <si>
    <t>Субсидиялар бўйича:</t>
  </si>
  <si>
    <t>Фоиз ставкаси</t>
  </si>
  <si>
    <t>Жойлашган ҳудуд
(вилоят, туман (шаҳар)</t>
  </si>
  <si>
    <t xml:space="preserve">Молиялаштириш манбаси* </t>
  </si>
  <si>
    <t>4-чорак</t>
  </si>
  <si>
    <t>Молиялаштириш манбаси*</t>
  </si>
  <si>
    <t xml:space="preserve">Маблағ ажратилишидан кўзланган мақсад </t>
  </si>
  <si>
    <t>Қўшимча манба номи</t>
  </si>
  <si>
    <t>Қўшимча манба ҳисобидан маблағ ажратилиши бўйича маҳаллий давлат органининг қарори</t>
  </si>
  <si>
    <t>рақами</t>
  </si>
  <si>
    <t>санаси</t>
  </si>
  <si>
    <t>Маблағ ажратилишидан кўзланган мақсад*</t>
  </si>
  <si>
    <t>*Изоҳ: Маҳаллий давлат органининг қарорига асосан маблағ ажратилган мақсадига кўра бир нечта йўналишларга ёки ташкилотларга маблағ ажратилган ҳоларда ушбу мақсадлар ва ташкилотлар алоҳида қаторда акс эттирилади.</t>
  </si>
  <si>
    <t>Маблағ ажратилган ташкилот</t>
  </si>
  <si>
    <t>Депозитлар бўйича</t>
  </si>
  <si>
    <t>Фоизи</t>
  </si>
  <si>
    <t>Шартнома рақами ва санаси</t>
  </si>
  <si>
    <t>Депозит жойлаштирилган банк номи</t>
  </si>
  <si>
    <t>Муддати</t>
  </si>
  <si>
    <t>Р  Е  Ж  А С  И *</t>
  </si>
  <si>
    <t>Назорат тадбирлари мазмуни</t>
  </si>
  <si>
    <t xml:space="preserve"> Ўтказиш санаси</t>
  </si>
  <si>
    <t>Объектлар номи</t>
  </si>
  <si>
    <t>*Ҳар чорак якунлари бўйича ўтказилган назорат тадбирлари натижалари юзасидан вазирликлар ва ҳудудлар кесимида маълумот тақдим этилади.</t>
  </si>
  <si>
    <t xml:space="preserve"> 20____ йилда 
Тадбиркорлик субъектларига берилган божхона имтиёзлар тўғрисида
МАЪЛУМОТ</t>
  </si>
  <si>
    <t>Солиқ тури</t>
  </si>
  <si>
    <t>Имтиёз номи</t>
  </si>
  <si>
    <t>Хуқуқий хужжат тури</t>
  </si>
  <si>
    <t>Хужжат рақами ва санаси</t>
  </si>
  <si>
    <t>Имтиёзнинг амал қилиш муддати</t>
  </si>
  <si>
    <t>СТИР</t>
  </si>
  <si>
    <t>Жами имтиёз берилган сумма</t>
  </si>
  <si>
    <t>Тадбиркорлик субъекти номи</t>
  </si>
  <si>
    <t xml:space="preserve">Буюртмачи </t>
  </si>
  <si>
    <t>Лойиханинг номланиши</t>
  </si>
  <si>
    <t>Лойиха қуввати</t>
  </si>
  <si>
    <t>Лойихани амалга ошириш даври</t>
  </si>
  <si>
    <t>Тадбир номи</t>
  </si>
  <si>
    <t>Хужжат тури</t>
  </si>
  <si>
    <t>Хужжат рақами</t>
  </si>
  <si>
    <t>Хужжат тасдиқланган сана</t>
  </si>
  <si>
    <t>Хужжат номи</t>
  </si>
  <si>
    <t>Кучга кириш санаси</t>
  </si>
  <si>
    <t>Хужжатнинг амал қилиш муддати</t>
  </si>
  <si>
    <t>Божхона тўлови</t>
  </si>
  <si>
    <t>Акциз солиғи</t>
  </si>
  <si>
    <t>ҚҚС</t>
  </si>
  <si>
    <t>Имтиёз берилган соҳа номи</t>
  </si>
  <si>
    <t>Имтиёз тури</t>
  </si>
  <si>
    <t>Пудратчи тўғрисида маълумотлар</t>
  </si>
  <si>
    <t>Йўналишлари</t>
  </si>
  <si>
    <t>сақлаш харажатлари билан боғлиқ харидлар</t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</si>
  <si>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</si>
  <si>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</si>
  <si>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</si>
  <si>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Пудратчи номи</t>
  </si>
  <si>
    <t>Лойихани амалга ошириш қиймати (минг сўм)</t>
  </si>
  <si>
    <t>шундан ўзлаштарилган маблағлар (минг сўм)</t>
  </si>
  <si>
    <t>Корхона СТИРи</t>
  </si>
  <si>
    <t>Ажратилган маблағ миқдори
(минг сўм)</t>
  </si>
  <si>
    <t>Молиялаштирилган маблағ
(минг сўм)</t>
  </si>
  <si>
    <t>Харид қилинган товарлар (хизматлар) жами миқдори (ҳажми) қиймати 
(минг сўм)</t>
  </si>
  <si>
    <t>Харид қилинган товарлар (хизматлар) жами миқдори (ҳажми) қиймати (минг сўм)</t>
  </si>
  <si>
    <t>Шартноманинг умумий қиймати 
(минг сўм)</t>
  </si>
  <si>
    <t>Молиялаштирил-ган маблағ
(минг сўм)</t>
  </si>
  <si>
    <t>Йил давомида
қўшимча ажратилган маблағлар асосида
(минг сўм)</t>
  </si>
  <si>
    <t>Жами имтиёз суммаси
(минг сўм)</t>
  </si>
  <si>
    <t>Ажратилган маблағ 
(минг сўм)</t>
  </si>
  <si>
    <t>Жойлаштирилган маблағ
 (минг сўм)</t>
  </si>
  <si>
    <t>Т/Р</t>
  </si>
  <si>
    <t>Шаклланган қўшимча маблағ миқдори</t>
  </si>
  <si>
    <t>х</t>
  </si>
  <si>
    <t>Ажратилган кредит маблағларининг қайтарилиши</t>
  </si>
  <si>
    <t>Асосий қарз</t>
  </si>
  <si>
    <t>Фоиз тўловлари</t>
  </si>
  <si>
    <t>Жарима ва пенялар</t>
  </si>
  <si>
    <t>Бажарилган ишлар ва харажатларнинг миқдори
 (минг сўм)</t>
  </si>
  <si>
    <t>Ажратилган маблағнинг ўзлаштирилиши (%)</t>
  </si>
  <si>
    <t>Лойихани молиялаш-тириш манбаси (бюджет/ бюджетдан ташқари маблағлар)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</si>
  <si>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</si>
  <si>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>*Изоҳ: Давлат бюджети тўғрисидаги қонунда белгиланган биринчи даражали бюджет маблағлари тақсимловчилар бўйича тўлдирилади.</t>
  </si>
  <si>
    <t>Молиялаш-тирилган маблағ
(минг сўм)</t>
  </si>
  <si>
    <t>Ажратилган маблағнинг ўзлаш-тирилиши (%)</t>
  </si>
  <si>
    <t>Ҳужжатнинг тузилмавий бирлиги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</si>
  <si>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</si>
  <si>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 жараёнининг очиқлигини таъминлаш 
мақсадида расмий веб-сайтларда маълумотларни 
жойлаштириш тартиби тўғрисидаги низомга
1-ИЛОВА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</si>
  <si>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2-ИЛОВА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</si>
  <si>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4-ИЛОВА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</si>
  <si>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5-ИЛОВА
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</si>
  <si>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6-ИЛОВА
</t>
  </si>
  <si>
    <t>Бюджет жараёнининг очиқлигини таъминлаш 
мақсадида расмий веб-сайтларда маълумотларни 
жойлаштириш тартиби тўғрисидаги низомга
7-ИЛОВА</t>
  </si>
  <si>
    <t>Бюджет жараёнининг очиқлигини таъминлаш 
мақсадида расмий веб-сайтларда маълумотларни 
жойлаштириш тартиби тўғрисидаги низомга
8-ИЛОВА</t>
  </si>
  <si>
    <t>Бюджет жараёнининг очиқлигини таъминлаш 
мақсадида расмий веб-сайтларда маълумотларни 
жойлаштириш тартиби тўғрисидаги низомга
9-ИЛОВА</t>
  </si>
  <si>
    <t>Бюджет жараёнининг очиқлигини таъминлаш 
мақсадида расмий веб-сайтларда маълумотларни 
жойлаштириш тартиби тўғрисидаги низомга
10-ИЛОВА</t>
  </si>
  <si>
    <t>Бюджет жараёнининг очиқлигини таъминлаш 
мақсадида расмий веб-сайтларда маълумотларни 
жойлаштириш тартиби тўғрисидаги низомга
11-ИЛОВА</t>
  </si>
  <si>
    <t>Бюджет жараёнининг очиқлигини таъминлаш 
мақсадида расмий веб-сайтларда маълумотларни 
жойлаштириш тартиби тўғрисидаги низомга
12-ИЛОВА</t>
  </si>
  <si>
    <r>
      <rPr>
        <sz val="12"/>
        <rFont val="Times New Roman"/>
        <family val="1"/>
        <charset val="204"/>
      </rPr>
      <t>Бюджет жараёнининг очиқлигини таъминлаш 
мақсадида расмий веб-сайтларда маълумотларни жойлаштириш тартиби тўғрисидаги низомга
13-ИЛОВА</t>
    </r>
    <r>
      <rPr>
        <b/>
        <sz val="12"/>
        <rFont val="Times New Roman"/>
        <family val="1"/>
        <charset val="204"/>
      </rPr>
      <t xml:space="preserve">
</t>
    </r>
  </si>
  <si>
    <t>Бюджет жараёнининг очиқлигини таъминлаш 
мақсадида расмий веб-сайтларда маълумотларни 
жойлаштириш тартиби тўғрисидаги низомга
14-ИЛОВА</t>
  </si>
  <si>
    <t>Бюджет жараёнининг очиқлигини таъминлаш 
мақсадида расмий веб-сайтларда маълумотларни 
жойлаштириш тартиби тўғрисидаги низомга
15-ИЛОВА</t>
  </si>
  <si>
    <t>ягона ижтимоий солиқ</t>
  </si>
  <si>
    <t>минг сўм</t>
  </si>
  <si>
    <t>-</t>
  </si>
  <si>
    <t>Битим (шартнома) бўйича товарлар (хизматлар) бир бирлиги нархи (тарифи) минг сўм</t>
  </si>
  <si>
    <t>Ўзбекгеофизика АЖ</t>
  </si>
  <si>
    <t>Регионалгеология ДУК</t>
  </si>
  <si>
    <t>Ўзбекгидрогеология ДУК</t>
  </si>
  <si>
    <t>Ўзбек геология қидирув АЖ</t>
  </si>
  <si>
    <t>Геология қидирув ишлари</t>
  </si>
  <si>
    <t>тўғридан-тўғри</t>
  </si>
  <si>
    <t>Ўзбекистон Республикасининг Давлат бюджети</t>
  </si>
  <si>
    <t>Минерал ресурслар институти ДМ</t>
  </si>
  <si>
    <t>Геология и геофизика институти ДМ</t>
  </si>
  <si>
    <t>Гидрогеология и муҳандислик геологияси институти ДМ</t>
  </si>
  <si>
    <t>Китоб геология миллий табиат боғи ДМ</t>
  </si>
  <si>
    <t>Нефть ва газ конлари геологияси ҳамда қидируви институти ДМ</t>
  </si>
  <si>
    <t>Геология фанлари Универститети</t>
  </si>
  <si>
    <t>2.</t>
  </si>
  <si>
    <t>1.</t>
  </si>
  <si>
    <t>5.</t>
  </si>
  <si>
    <t>6.</t>
  </si>
  <si>
    <t>7.</t>
  </si>
  <si>
    <t>Х.Абдуллаев номидаги Геология ва геофизика институти ДМ</t>
  </si>
  <si>
    <t>8.</t>
  </si>
  <si>
    <t>9.</t>
  </si>
  <si>
    <t>Гидрогеология ва муҳандислик геологияси институти ДМ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</si>
  <si>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</si>
  <si>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</si>
  <si>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</si>
  <si>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</si>
  <si>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</si>
  <si>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</si>
  <si>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</si>
  <si>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</si>
  <si>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</si>
  <si>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</si>
  <si>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ЖАМИ БЮДЖЕТ</t>
  </si>
  <si>
    <t>ҲАММАСИ</t>
  </si>
  <si>
    <t>ЖАМИ БЮДЖЕТДАН ТАШҚАРИ</t>
  </si>
  <si>
    <t>ягона етказиб берувчи</t>
  </si>
  <si>
    <t>Тоғ-кон саноати ва геология вазирлиги</t>
  </si>
  <si>
    <t>Тоғ-кон саноати ва геология вазирлигининг 2023 йилги минерал хомашё базасини ривожлантириш ва қайта тўлдириш давлат дастури доирасида геология-қидирув лойиҳалари</t>
  </si>
  <si>
    <t>Йил бошида дастур учун тасдиқланган
(минг сўм)</t>
  </si>
  <si>
    <t>Навоийуран ДК</t>
  </si>
  <si>
    <t>Ер қаъридан фойдаланиш маркази ДМ</t>
  </si>
  <si>
    <t>241100012585106,
№ 18</t>
  </si>
  <si>
    <t>241100102567580,
№ 9</t>
  </si>
  <si>
    <t>241100012584327
№ 17</t>
  </si>
  <si>
    <t>241100102591208,
№ 21</t>
  </si>
  <si>
    <t>241100102574047
№ 15</t>
  </si>
  <si>
    <t>241100102568893
№ 11</t>
  </si>
  <si>
    <t>241100102591032
№ 19</t>
  </si>
  <si>
    <t>241100102577197
№ 14</t>
  </si>
  <si>
    <t>241100012569097
№ 13</t>
  </si>
  <si>
    <t>241100102569395
№ 10</t>
  </si>
  <si>
    <t>Ўзбек геология қидирув АЖ (Қизилқумгеология ва Самарқандгеология)</t>
  </si>
  <si>
    <t>Ўзбек геология қидирув АЖ (Ҳисоргеология)</t>
  </si>
  <si>
    <t>Ўзбек геология қидирув АЖ (Тошкентгеология)</t>
  </si>
  <si>
    <t>241100012616473
№ 1-ККД</t>
  </si>
  <si>
    <t>241100012619203
№ 2-ГСГ</t>
  </si>
  <si>
    <t>241100012616462
№ 3-ТГ</t>
  </si>
  <si>
    <t>шартномаларни экпертиза хизмати учун</t>
  </si>
  <si>
    <t>20.</t>
  </si>
  <si>
    <t>21.</t>
  </si>
  <si>
    <t>22.</t>
  </si>
  <si>
    <t>23.</t>
  </si>
  <si>
    <t>241100102577197
№ 47244</t>
  </si>
  <si>
    <t>241100102577180
№ 47245</t>
  </si>
  <si>
    <t>241100102577165
№ 47528</t>
  </si>
  <si>
    <t>241100102577134
№ 47527</t>
  </si>
  <si>
    <t>241100102577119
№ 47525</t>
  </si>
  <si>
    <t>241100102577104
№ 47255</t>
  </si>
  <si>
    <t>241100102570655
№ 47258</t>
  </si>
  <si>
    <t>ИМВ ҳузуридаги Лойиҳалар ва импорт контрактларини комплекс экспертиза қилиш маркази ДУК</t>
  </si>
  <si>
    <t>2024 йил</t>
  </si>
  <si>
    <t>ПФ-116
ПҚ-4401
ПҚ-4522
ПҚ-5083
ВМҚ-670</t>
  </si>
  <si>
    <t xml:space="preserve"> 2024 йил III чорак бўйича Ўзбекистон Республикаси Тоғ-кон саноати ва геология вазирлигининг бюджетдан ажратилган маблағларнинг чегараланган миқдорининг тасарруфидаги тизим ташкилотлари кесимида тақсимоти тўғрисида</t>
  </si>
  <si>
    <r>
      <t xml:space="preserve">2024 йил III чорак бўйича Ўзбекистон Республикаси Тоғ-кон саноати ва геология вазирлиги томонидан </t>
    </r>
    <r>
      <rPr>
        <b/>
        <sz val="12"/>
        <rFont val="Times New Roman"/>
        <family val="1"/>
      </rPr>
      <t>асосий воситалар харид қилиш учун</t>
    </r>
    <r>
      <rPr>
        <b/>
        <sz val="12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</si>
  <si>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t>241100103350553
№ 51137</t>
  </si>
  <si>
    <t>2024 йилнинг III чораги</t>
  </si>
  <si>
    <t xml:space="preserve"> 2024 йил III чорак якунлари бўйича Ўзбекистон Республикасининг Давлат бюджетидан молиялаштириладиган ижтимоий ва ишлаб чиқариш инфратузилмасини ривожлантириш дастурларининг ижро этилиши тўғрисидаги 
МАЪЛУМОТ</t>
  </si>
  <si>
    <t>III чорак учун тасдиқланган дастур асосида (минг сўм)</t>
  </si>
  <si>
    <t xml:space="preserve">Тоғ-кон саноати ва геология вазирлигининг қўшимча манбалари ҳисобидан харид қилинган товарлар ҳамда хизматлар, қурилиш, реконструкция қилиш ва таъмирлаш
ишлари олиб борилаётган объектлар рўйхати, шунингдек қурилиш-таъмирлаш ишларининг молиялаштирилиши тўғрисида
МАЪЛУМОТ
январь-сентябрь 2024 йил *
</t>
  </si>
  <si>
    <t xml:space="preserve"> 2024 йил III чорагида Тоғ-кон саноати ва геология вазирлигига Давлат мақсадли жамғармалардан ажратилган субсидиялар, кредитлар ҳамда тижорат банкларига жойлаштирилган депозитлар тўғрисидаги</t>
  </si>
  <si>
    <t xml:space="preserve"> 2024 йил III чорагида Ўзбекистон Республикасининг Давлат молиявий назорат органлари томонидан ўтказилган назорат тадбирлари юзасидагн
МАЪЛУМОТ</t>
  </si>
  <si>
    <t xml:space="preserve"> 2024 йил III чорагида Тадбиркорлик субъектларига тақдим этилган божхона имтиёзлари тўғрисида
МАЪЛУМОТ</t>
  </si>
  <si>
    <t xml:space="preserve"> 2024 йил III чорагида Тадбиркорлик субъектларига тақдим этилган солиқ имтиёзлари тўғрисида
МАЪЛУМОТ</t>
  </si>
  <si>
    <t xml:space="preserve">Тақдим этилган божхона имтиёзлари 
РЎЙХАТИ
 январь-сентябрь 2024 йил *
</t>
  </si>
  <si>
    <t xml:space="preserve">Тақдим этилган солиқ имтиёзлари 
РЎЙХАТИ
январь-сентябрь 2024 йил*
</t>
  </si>
  <si>
    <t xml:space="preserve"> 2024 йил III чорак бўйича Ўзбекистон Республикасининг Давлат бюджетидан молиялаштириладиган ижтимоий ва ишлаб чиқариш
инфратузилмасини ривожлантириш дастурларининг ижро этилиши тўғрисидаги 
МАЪЛУМОТ</t>
  </si>
  <si>
    <r>
      <t xml:space="preserve">2024 йил III чорак бўйича Ўзбекистон Республикаси Тоғ-кон саноати ва геология вазирлиги </t>
    </r>
    <r>
      <rPr>
        <b/>
        <sz val="14"/>
        <rFont val="Times New Roman"/>
        <family val="1"/>
      </rPr>
      <t xml:space="preserve">қурилиш, реконструкция қилиш ва таъмирлаш ишлари бўйича ўтказилган танловлар (тендерлар) </t>
    </r>
    <r>
      <rPr>
        <b/>
        <sz val="14"/>
        <rFont val="Times New Roman"/>
        <family val="1"/>
        <charset val="204"/>
      </rPr>
      <t>тўғрисидаги
МАЪЛУМОТЛАР</t>
    </r>
  </si>
  <si>
    <r>
      <t xml:space="preserve">2024 йил III чорак бўйича Ўзбекистон Республикаси Тоғ-кон саноати ва геология вазирлиги томонидан бюджет маблағлари ҳисобидан </t>
    </r>
    <r>
      <rPr>
        <b/>
        <sz val="14"/>
        <rFont val="Times New Roman"/>
        <family val="1"/>
      </rPr>
      <t>кам баҳоли ва тез эскирувчи буюмлар харид қилиш учун</t>
    </r>
    <r>
      <rPr>
        <b/>
        <sz val="14"/>
        <rFont val="Times New Roman"/>
        <family val="1"/>
        <charset val="204"/>
      </rPr>
      <t xml:space="preserve"> ўтказилган танловлар (тендерлар) ва амалга оширилган давлат харидлари тўғрисидаги
МАЪЛУМОТЛАР</t>
    </r>
  </si>
  <si>
    <t>2024 йил III чорак бўйича Ўзбекистон Республикаси Тоғ-кон саноати ва геология вазирлиги  томонидан ўтказилган танловлар (тендерлар) ва амалга оширилган давлат харидлари тўғрисидаги
МАЪЛУМОТЛАР</t>
  </si>
  <si>
    <t>2024 йил III чорак бўйича Ўзбекистон Республикаси Тоғ-кон саноати ва геология вазирлигининг капитал қўйилмалар ҳисобидан амалга оширилаётган лойиҳаларнинг ижроси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</si>
</sst>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 ;[Red]\-#,##0.0\ "/>
    <numFmt numFmtId="165" formatCode="dd/mm/yy;@"/>
    <numFmt numFmtId="166" formatCode="_-* #,##0.00_р_._-;\-* #,##0.00_р_._-;_-* &quot;-&quot;??_р_._-;_-@_-"/>
    <numFmt numFmtId="167" formatCode="0.0"/>
    <numFmt numFmtId="168" formatCode="#,##0.000"/>
    <numFmt numFmtId="169" formatCode="#,##0.0000"/>
  </numFmts>
  <fonts count="35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5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4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8" fillId="0" borderId="0"/>
    <xf numFmtId="0" fontId="27" fillId="0" borderId="0"/>
    <xf numFmtId="0" fontId="27" fillId="0" borderId="0"/>
    <xf numFmtId="166" fontId="28" fillId="0" borderId="0" applyFont="0" applyFill="0" applyBorder="0" applyAlignment="0" applyProtection="0"/>
  </cellStyleXfs>
  <cellXfs count="194">
    <xf numFmtId="0" fontId="0" fillId="0" borderId="0" xfId="0"/>
    <xf numFmtId="3" fontId="1" fillId="0" borderId="0" xfId="0" applyNumberFormat="1" applyFont="1" applyAlignment="1">
      <alignment vertical="top" wrapText="1"/>
    </xf>
    <xf numFmtId="3" fontId="2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left" vertical="top"/>
    </xf>
    <xf numFmtId="3" fontId="2" fillId="0" borderId="0" xfId="0" applyNumberFormat="1" applyFont="1" applyAlignment="1">
      <alignment horizontal="left" vertical="top" wrapText="1"/>
    </xf>
    <xf numFmtId="3" fontId="5" fillId="0" borderId="0" xfId="0" applyNumberFormat="1" applyFont="1" applyAlignment="1">
      <alignment horizontal="left" vertical="top" wrapText="1"/>
    </xf>
    <xf numFmtId="0" fontId="6" fillId="0" borderId="0" xfId="0" applyFont="1"/>
    <xf numFmtId="3" fontId="4" fillId="0" borderId="0" xfId="0" applyNumberFormat="1" applyFont="1" applyAlignment="1">
      <alignment horizontal="center" vertical="top" wrapText="1"/>
    </xf>
    <xf numFmtId="3" fontId="2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left" vertical="top" wrapText="1"/>
    </xf>
    <xf numFmtId="0" fontId="7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left" vertical="top" wrapText="1"/>
    </xf>
    <xf numFmtId="3" fontId="4" fillId="0" borderId="0" xfId="0" applyNumberFormat="1" applyFont="1" applyFill="1" applyAlignment="1">
      <alignment vertical="top" wrapText="1"/>
    </xf>
    <xf numFmtId="3" fontId="5" fillId="0" borderId="0" xfId="0" applyNumberFormat="1" applyFont="1" applyFill="1" applyAlignment="1">
      <alignment horizontal="center" vertical="top" wrapText="1"/>
    </xf>
    <xf numFmtId="3" fontId="2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3" fontId="5" fillId="0" borderId="1" xfId="0" applyNumberFormat="1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right" vertical="top" wrapText="1"/>
    </xf>
    <xf numFmtId="3" fontId="8" fillId="0" borderId="0" xfId="0" applyNumberFormat="1" applyFont="1" applyAlignment="1">
      <alignment horizontal="left" vertical="top" wrapText="1"/>
    </xf>
    <xf numFmtId="3" fontId="13" fillId="0" borderId="0" xfId="0" applyNumberFormat="1" applyFont="1" applyAlignment="1">
      <alignment horizontal="left" vertical="top" wrapText="1"/>
    </xf>
    <xf numFmtId="3" fontId="8" fillId="0" borderId="1" xfId="0" applyNumberFormat="1" applyFont="1" applyBorder="1" applyAlignment="1">
      <alignment horizontal="left" vertical="top" wrapText="1"/>
    </xf>
    <xf numFmtId="0" fontId="8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3" fontId="11" fillId="0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top" wrapText="1"/>
    </xf>
    <xf numFmtId="0" fontId="21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left" vertical="center"/>
    </xf>
    <xf numFmtId="164" fontId="22" fillId="0" borderId="13" xfId="0" applyNumberFormat="1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3" fontId="12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1" xfId="0" applyFont="1" applyBorder="1"/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2" fillId="0" borderId="5" xfId="0" applyNumberFormat="1" applyFont="1" applyBorder="1" applyAlignment="1">
      <alignment horizontal="left" vertical="center" wrapText="1" indent="1"/>
    </xf>
    <xf numFmtId="3" fontId="2" fillId="0" borderId="6" xfId="0" applyNumberFormat="1" applyFont="1" applyBorder="1" applyAlignment="1">
      <alignment horizontal="left" vertical="center" wrapText="1" indent="1"/>
    </xf>
    <xf numFmtId="3" fontId="2" fillId="0" borderId="7" xfId="0" applyNumberFormat="1" applyFont="1" applyBorder="1" applyAlignment="1">
      <alignment horizontal="left" vertical="center" wrapText="1" indent="1"/>
    </xf>
    <xf numFmtId="3" fontId="2" fillId="0" borderId="15" xfId="0" applyNumberFormat="1" applyFont="1" applyBorder="1" applyAlignment="1">
      <alignment horizontal="left" vertical="center" wrapText="1" indent="1"/>
    </xf>
    <xf numFmtId="3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top" wrapText="1"/>
    </xf>
    <xf numFmtId="3" fontId="4" fillId="0" borderId="0" xfId="0" applyNumberFormat="1" applyFont="1" applyAlignment="1">
      <alignment horizontal="left" vertical="top"/>
    </xf>
    <xf numFmtId="3" fontId="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0" fillId="0" borderId="0" xfId="0" applyFont="1"/>
    <xf numFmtId="165" fontId="5" fillId="0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167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3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15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 vertical="top" wrapText="1"/>
    </xf>
    <xf numFmtId="3" fontId="1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 wrapText="1" inden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 vertical="center" wrapText="1" indent="2"/>
    </xf>
    <xf numFmtId="3" fontId="3" fillId="0" borderId="3" xfId="0" applyNumberFormat="1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 indent="1"/>
    </xf>
    <xf numFmtId="0" fontId="30" fillId="0" borderId="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168" fontId="4" fillId="0" borderId="1" xfId="0" applyNumberFormat="1" applyFont="1" applyFill="1" applyBorder="1" applyAlignment="1">
      <alignment horizontal="center" vertical="center" wrapText="1"/>
    </xf>
    <xf numFmtId="168" fontId="3" fillId="0" borderId="3" xfId="0" applyNumberFormat="1" applyFont="1" applyBorder="1" applyAlignment="1">
      <alignment horizontal="right" vertical="center" wrapText="1" indent="1"/>
    </xf>
    <xf numFmtId="0" fontId="31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 vertical="center" wrapText="1" indent="1"/>
    </xf>
    <xf numFmtId="3" fontId="15" fillId="0" borderId="0" xfId="0" applyNumberFormat="1" applyFont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center" vertical="top" wrapText="1"/>
    </xf>
    <xf numFmtId="168" fontId="5" fillId="0" borderId="0" xfId="0" applyNumberFormat="1" applyFont="1" applyAlignment="1">
      <alignment horizontal="left" vertical="top" wrapText="1"/>
    </xf>
    <xf numFmtId="169" fontId="5" fillId="0" borderId="0" xfId="0" applyNumberFormat="1" applyFont="1" applyAlignment="1">
      <alignment horizontal="left" vertical="top" wrapText="1"/>
    </xf>
    <xf numFmtId="0" fontId="30" fillId="0" borderId="1" xfId="0" applyFont="1" applyFill="1" applyBorder="1" applyAlignment="1">
      <alignment horizontal="left" vertical="center" indent="1"/>
    </xf>
    <xf numFmtId="168" fontId="5" fillId="0" borderId="1" xfId="0" applyNumberFormat="1" applyFont="1" applyFill="1" applyBorder="1" applyAlignment="1">
      <alignment horizontal="right" vertical="center" wrapText="1" indent="2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0" xfId="0" applyNumberFormat="1" applyFont="1" applyFill="1" applyAlignment="1">
      <alignment horizontal="center" vertical="top" wrapText="1"/>
    </xf>
    <xf numFmtId="3" fontId="11" fillId="0" borderId="0" xfId="0" applyNumberFormat="1" applyFont="1" applyFill="1" applyAlignment="1">
      <alignment horizontal="left" vertical="center" wrapText="1"/>
    </xf>
    <xf numFmtId="0" fontId="8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 indent="1"/>
    </xf>
    <xf numFmtId="3" fontId="2" fillId="0" borderId="4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center" vertical="center" wrapText="1"/>
    </xf>
    <xf numFmtId="3" fontId="16" fillId="0" borderId="0" xfId="0" applyNumberFormat="1" applyFont="1" applyFill="1" applyAlignment="1">
      <alignment horizontal="left" vertical="center" wrapText="1" inden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left" vertical="center" wrapText="1" indent="1"/>
    </xf>
    <xf numFmtId="3" fontId="2" fillId="0" borderId="18" xfId="0" applyNumberFormat="1" applyFont="1" applyBorder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6" fillId="0" borderId="0" xfId="0" applyNumberFormat="1" applyFont="1" applyAlignment="1">
      <alignment horizontal="left" vertical="center" wrapText="1" indent="1"/>
    </xf>
    <xf numFmtId="3" fontId="15" fillId="0" borderId="2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3" fontId="16" fillId="0" borderId="0" xfId="0" applyNumberFormat="1" applyFont="1" applyFill="1" applyAlignment="1">
      <alignment horizontal="left" vertical="top" wrapText="1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3" fillId="0" borderId="0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 wrapText="1"/>
    </xf>
    <xf numFmtId="3" fontId="9" fillId="0" borderId="16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 wrapText="1"/>
    </xf>
    <xf numFmtId="3" fontId="9" fillId="0" borderId="13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indent="1"/>
    </xf>
    <xf numFmtId="3" fontId="8" fillId="0" borderId="0" xfId="0" applyNumberFormat="1" applyFont="1" applyAlignment="1">
      <alignment horizontal="center" vertical="top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3" fontId="12" fillId="0" borderId="1" xfId="0" applyNumberFormat="1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3" fontId="12" fillId="0" borderId="3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 2 3 2 2" xfId="3" xr:uid="{9D90257C-78EF-4F43-88A7-2129BDB452CF}"/>
    <cellStyle name="Обычный 2 2 4 2" xfId="2" xr:uid="{5C89576B-CF72-40D9-B1DC-143253755FC8}"/>
    <cellStyle name="Обычный_2012 йил иш режаси" xfId="1" xr:uid="{00000000-0005-0000-0000-000001000000}"/>
    <cellStyle name="Финансовый 11" xfId="4" xr:uid="{C572E8CB-A4D4-4224-9B9B-EE03580E2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D27"/>
  <sheetViews>
    <sheetView tabSelected="1" view="pageBreakPreview" zoomScale="80" zoomScaleNormal="85" zoomScaleSheetLayoutView="80" workbookViewId="0">
      <pane xSplit="2" ySplit="7" topLeftCell="C8" activePane="bottomRight" state="frozen"/>
      <selection activeCell="I5" sqref="I5:I6"/>
      <selection pane="topRight" activeCell="I5" sqref="I5:I6"/>
      <selection pane="bottomLeft" activeCell="I5" sqref="I5:I6"/>
      <selection pane="bottomRight" activeCell="I5" sqref="I5:I6"/>
    </sheetView>
  </sheetViews>
  <sheetFormatPr defaultColWidth="9.140625" defaultRowHeight="18.75" x14ac:dyDescent="0.3"/>
  <cols>
    <col min="1" max="1" width="6.7109375" style="8" customWidth="1"/>
    <col min="2" max="2" width="56.5703125" style="8" customWidth="1"/>
    <col min="3" max="3" width="24.5703125" style="8" bestFit="1" customWidth="1"/>
    <col min="4" max="5" width="20.7109375" style="8" customWidth="1"/>
    <col min="6" max="6" width="28.7109375" style="8" bestFit="1" customWidth="1"/>
    <col min="7" max="7" width="32.85546875" style="8" customWidth="1"/>
    <col min="8" max="18" width="15.7109375" style="8" customWidth="1"/>
    <col min="19" max="30" width="9.140625" style="8"/>
    <col min="31" max="16384" width="9.140625" style="9"/>
  </cols>
  <sheetData>
    <row r="1" spans="1:30" ht="75" customHeight="1" x14ac:dyDescent="0.3">
      <c r="F1" s="118" t="s">
        <v>137</v>
      </c>
      <c r="G1" s="119"/>
    </row>
    <row r="2" spans="1:30" ht="48" customHeight="1" x14ac:dyDescent="0.3">
      <c r="A2" s="121" t="s">
        <v>227</v>
      </c>
      <c r="B2" s="121"/>
      <c r="C2" s="121"/>
      <c r="D2" s="121"/>
      <c r="E2" s="121"/>
      <c r="F2" s="121"/>
      <c r="G2" s="121"/>
    </row>
    <row r="3" spans="1:30" x14ac:dyDescent="0.3">
      <c r="A3" s="122" t="s">
        <v>13</v>
      </c>
      <c r="B3" s="122"/>
      <c r="C3" s="122"/>
      <c r="D3" s="122"/>
      <c r="E3" s="122"/>
      <c r="F3" s="122"/>
      <c r="G3" s="122"/>
    </row>
    <row r="4" spans="1:30" x14ac:dyDescent="0.3">
      <c r="G4" s="108" t="s">
        <v>152</v>
      </c>
    </row>
    <row r="5" spans="1:30" ht="32.450000000000003" customHeight="1" x14ac:dyDescent="0.3">
      <c r="A5" s="123" t="s">
        <v>14</v>
      </c>
      <c r="B5" s="123" t="s">
        <v>6</v>
      </c>
      <c r="C5" s="123" t="s">
        <v>0</v>
      </c>
      <c r="D5" s="123"/>
      <c r="E5" s="123"/>
      <c r="F5" s="123"/>
      <c r="G5" s="123"/>
      <c r="H5" s="10"/>
      <c r="I5" s="10"/>
      <c r="J5" s="10"/>
      <c r="K5" s="10"/>
    </row>
    <row r="6" spans="1:30" x14ac:dyDescent="0.3">
      <c r="A6" s="123"/>
      <c r="B6" s="123"/>
      <c r="C6" s="123" t="s">
        <v>5</v>
      </c>
      <c r="D6" s="123" t="s">
        <v>1</v>
      </c>
      <c r="E6" s="123"/>
      <c r="F6" s="123"/>
      <c r="G6" s="123"/>
    </row>
    <row r="7" spans="1:30" ht="112.5" x14ac:dyDescent="0.3">
      <c r="A7" s="124"/>
      <c r="B7" s="124"/>
      <c r="C7" s="124"/>
      <c r="D7" s="89" t="s">
        <v>2</v>
      </c>
      <c r="E7" s="89" t="s">
        <v>151</v>
      </c>
      <c r="F7" s="89" t="s">
        <v>3</v>
      </c>
      <c r="G7" s="89" t="s">
        <v>4</v>
      </c>
    </row>
    <row r="8" spans="1:30" s="79" customFormat="1" x14ac:dyDescent="0.25">
      <c r="A8" s="90">
        <v>1</v>
      </c>
      <c r="B8" s="112" t="s">
        <v>155</v>
      </c>
      <c r="C8" s="113">
        <v>226740697.59999999</v>
      </c>
      <c r="D8" s="94"/>
      <c r="E8" s="94"/>
      <c r="F8" s="113">
        <v>226740697.59999999</v>
      </c>
      <c r="G8" s="21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</row>
    <row r="9" spans="1:30" s="79" customFormat="1" x14ac:dyDescent="0.25">
      <c r="A9" s="90">
        <f>1+A8</f>
        <v>2</v>
      </c>
      <c r="B9" s="112" t="s">
        <v>162</v>
      </c>
      <c r="C9" s="113">
        <v>17879231</v>
      </c>
      <c r="D9" s="94"/>
      <c r="E9" s="94"/>
      <c r="F9" s="113">
        <v>17879231</v>
      </c>
      <c r="G9" s="91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</row>
    <row r="10" spans="1:30" s="79" customFormat="1" x14ac:dyDescent="0.25">
      <c r="A10" s="90">
        <f t="shared" ref="A10:A19" si="0">1+A9</f>
        <v>3</v>
      </c>
      <c r="B10" s="112" t="s">
        <v>194</v>
      </c>
      <c r="C10" s="113">
        <v>7719375</v>
      </c>
      <c r="D10" s="94"/>
      <c r="E10" s="94"/>
      <c r="F10" s="113">
        <v>7719375</v>
      </c>
      <c r="G10" s="91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</row>
    <row r="11" spans="1:30" s="79" customFormat="1" x14ac:dyDescent="0.25">
      <c r="A11" s="90">
        <f t="shared" si="0"/>
        <v>4</v>
      </c>
      <c r="B11" s="112" t="s">
        <v>156</v>
      </c>
      <c r="C11" s="113">
        <v>85475055.200000003</v>
      </c>
      <c r="D11" s="94"/>
      <c r="E11" s="94"/>
      <c r="F11" s="113">
        <v>85475055.200000003</v>
      </c>
      <c r="G11" s="91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 spans="1:30" s="79" customFormat="1" x14ac:dyDescent="0.25">
      <c r="A12" s="90">
        <v>5</v>
      </c>
      <c r="B12" s="96" t="s">
        <v>163</v>
      </c>
      <c r="C12" s="113">
        <v>4725650.05</v>
      </c>
      <c r="D12" s="94"/>
      <c r="E12" s="94"/>
      <c r="F12" s="113">
        <v>4725650.05</v>
      </c>
      <c r="G12" s="91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</row>
    <row r="13" spans="1:30" ht="30" x14ac:dyDescent="0.3">
      <c r="A13" s="90">
        <f t="shared" si="0"/>
        <v>6</v>
      </c>
      <c r="B13" s="96" t="s">
        <v>164</v>
      </c>
      <c r="C13" s="113">
        <v>8704280</v>
      </c>
      <c r="D13" s="94"/>
      <c r="E13" s="94"/>
      <c r="F13" s="113">
        <v>8704280</v>
      </c>
      <c r="G13" s="93"/>
    </row>
    <row r="14" spans="1:30" ht="30" x14ac:dyDescent="0.3">
      <c r="A14" s="90">
        <f t="shared" si="0"/>
        <v>7</v>
      </c>
      <c r="B14" s="96" t="s">
        <v>166</v>
      </c>
      <c r="C14" s="113">
        <v>12333674.15</v>
      </c>
      <c r="D14" s="94"/>
      <c r="E14" s="94"/>
      <c r="F14" s="113">
        <v>12333674.15</v>
      </c>
      <c r="G14" s="93"/>
    </row>
    <row r="15" spans="1:30" x14ac:dyDescent="0.3">
      <c r="A15" s="90">
        <f t="shared" si="0"/>
        <v>8</v>
      </c>
      <c r="B15" s="96" t="s">
        <v>165</v>
      </c>
      <c r="C15" s="113">
        <v>2011500</v>
      </c>
      <c r="D15" s="94"/>
      <c r="E15" s="94"/>
      <c r="F15" s="113">
        <v>2011500</v>
      </c>
      <c r="G15" s="93"/>
    </row>
    <row r="16" spans="1:30" x14ac:dyDescent="0.3">
      <c r="A16" s="90">
        <f t="shared" si="0"/>
        <v>9</v>
      </c>
      <c r="B16" s="96" t="s">
        <v>195</v>
      </c>
      <c r="C16" s="113">
        <v>8661368</v>
      </c>
      <c r="D16" s="94"/>
      <c r="E16" s="94"/>
      <c r="F16" s="113">
        <v>8661368</v>
      </c>
      <c r="G16" s="93"/>
    </row>
    <row r="17" spans="1:30" x14ac:dyDescent="0.3">
      <c r="A17" s="90">
        <f t="shared" si="0"/>
        <v>10</v>
      </c>
      <c r="B17" s="96" t="s">
        <v>157</v>
      </c>
      <c r="C17" s="113">
        <v>47264500</v>
      </c>
      <c r="D17" s="94"/>
      <c r="E17" s="94"/>
      <c r="F17" s="113">
        <v>47264500</v>
      </c>
      <c r="G17" s="93"/>
    </row>
    <row r="18" spans="1:30" x14ac:dyDescent="0.3">
      <c r="A18" s="90">
        <f t="shared" si="0"/>
        <v>11</v>
      </c>
      <c r="B18" s="96" t="s">
        <v>158</v>
      </c>
      <c r="C18" s="113">
        <v>226997555</v>
      </c>
      <c r="D18" s="94"/>
      <c r="E18" s="94"/>
      <c r="F18" s="113">
        <v>226997555</v>
      </c>
      <c r="G18" s="93"/>
    </row>
    <row r="19" spans="1:30" x14ac:dyDescent="0.3">
      <c r="A19" s="90">
        <f t="shared" si="0"/>
        <v>12</v>
      </c>
      <c r="B19" s="96" t="s">
        <v>167</v>
      </c>
      <c r="C19" s="113">
        <v>9800000</v>
      </c>
      <c r="D19" s="94"/>
      <c r="E19" s="94"/>
      <c r="F19" s="113">
        <v>9800000</v>
      </c>
      <c r="G19" s="93"/>
    </row>
    <row r="20" spans="1:30" s="13" customFormat="1" ht="28.5" customHeight="1" x14ac:dyDescent="0.3">
      <c r="A20" s="120" t="s">
        <v>22</v>
      </c>
      <c r="B20" s="120"/>
      <c r="C20" s="100">
        <f>SUM(C8:C19)</f>
        <v>658312886</v>
      </c>
      <c r="D20" s="100">
        <f>SUM(D8:D19)</f>
        <v>0</v>
      </c>
      <c r="E20" s="100">
        <f>SUM(E8:E19)</f>
        <v>0</v>
      </c>
      <c r="F20" s="100">
        <f>SUM(F8:F19)</f>
        <v>658312886</v>
      </c>
      <c r="G20" s="100">
        <f>SUM(G8:G19)</f>
        <v>0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2" spans="1:30" x14ac:dyDescent="0.3">
      <c r="C22" s="109"/>
    </row>
    <row r="23" spans="1:30" x14ac:dyDescent="0.3">
      <c r="C23" s="109"/>
    </row>
    <row r="25" spans="1:30" x14ac:dyDescent="0.3">
      <c r="C25" s="110"/>
    </row>
    <row r="26" spans="1:30" x14ac:dyDescent="0.3">
      <c r="C26" s="110"/>
    </row>
    <row r="27" spans="1:30" x14ac:dyDescent="0.3">
      <c r="C27" s="111"/>
    </row>
  </sheetData>
  <mergeCells count="9">
    <mergeCell ref="F1:G1"/>
    <mergeCell ref="A20:B20"/>
    <mergeCell ref="A2:G2"/>
    <mergeCell ref="A3:G3"/>
    <mergeCell ref="A5:A7"/>
    <mergeCell ref="B5:B7"/>
    <mergeCell ref="C5:G5"/>
    <mergeCell ref="C6:C7"/>
    <mergeCell ref="D6:G6"/>
  </mergeCells>
  <printOptions horizontalCentered="1"/>
  <pageMargins left="0.19685039370078741" right="0.19685039370078741" top="0.19685039370078741" bottom="0.19685039370078741" header="0" footer="0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26"/>
  <sheetViews>
    <sheetView tabSelected="1" view="pageBreakPreview" zoomScaleNormal="100" zoomScaleSheetLayoutView="100" workbookViewId="0">
      <selection activeCell="I5" sqref="I5:I6"/>
    </sheetView>
  </sheetViews>
  <sheetFormatPr defaultRowHeight="15" x14ac:dyDescent="0.25"/>
  <cols>
    <col min="1" max="1" width="6" style="35" customWidth="1"/>
    <col min="2" max="3" width="11.5703125" style="35" bestFit="1" customWidth="1"/>
    <col min="4" max="4" width="14.42578125" style="35" customWidth="1"/>
    <col min="5" max="5" width="16" style="35" bestFit="1" customWidth="1"/>
    <col min="6" max="6" width="15.28515625" style="35" bestFit="1" customWidth="1"/>
    <col min="7" max="7" width="13.7109375" style="35" customWidth="1"/>
    <col min="8" max="8" width="14.5703125" style="35" customWidth="1"/>
    <col min="9" max="9" width="12.28515625" style="35" customWidth="1"/>
    <col min="10" max="10" width="12.7109375" style="35" customWidth="1"/>
    <col min="11" max="11" width="12" style="35" customWidth="1"/>
    <col min="12" max="12" width="14.85546875" style="35" customWidth="1"/>
    <col min="13" max="16384" width="9.140625" style="35"/>
  </cols>
  <sheetData>
    <row r="1" spans="1:18" ht="63.75" customHeight="1" x14ac:dyDescent="0.25">
      <c r="I1" s="167" t="s">
        <v>145</v>
      </c>
      <c r="J1" s="167"/>
      <c r="K1" s="167"/>
      <c r="L1" s="167"/>
    </row>
    <row r="4" spans="1:18" ht="48" customHeight="1" x14ac:dyDescent="0.25">
      <c r="A4" s="166" t="s">
        <v>238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6" spans="1:18" x14ac:dyDescent="0.25">
      <c r="A6" s="171" t="s">
        <v>14</v>
      </c>
      <c r="B6" s="171" t="s">
        <v>90</v>
      </c>
      <c r="C6" s="171" t="s">
        <v>91</v>
      </c>
      <c r="D6" s="171" t="s">
        <v>92</v>
      </c>
      <c r="E6" s="171" t="s">
        <v>93</v>
      </c>
      <c r="F6" s="171" t="s">
        <v>135</v>
      </c>
      <c r="G6" s="171" t="s">
        <v>94</v>
      </c>
      <c r="H6" s="171" t="s">
        <v>95</v>
      </c>
      <c r="I6" s="168" t="s">
        <v>100</v>
      </c>
      <c r="J6" s="169"/>
      <c r="K6" s="170"/>
      <c r="L6" s="171" t="s">
        <v>99</v>
      </c>
      <c r="M6" s="55"/>
      <c r="N6" s="55"/>
      <c r="O6" s="55"/>
      <c r="P6" s="55"/>
      <c r="Q6" s="55"/>
      <c r="R6" s="55"/>
    </row>
    <row r="7" spans="1:18" ht="28.5" x14ac:dyDescent="0.25">
      <c r="A7" s="172"/>
      <c r="B7" s="172"/>
      <c r="C7" s="172"/>
      <c r="D7" s="172"/>
      <c r="E7" s="172"/>
      <c r="F7" s="172"/>
      <c r="G7" s="172"/>
      <c r="H7" s="172"/>
      <c r="I7" s="45" t="s">
        <v>96</v>
      </c>
      <c r="J7" s="45" t="s">
        <v>97</v>
      </c>
      <c r="K7" s="45" t="s">
        <v>98</v>
      </c>
      <c r="L7" s="172"/>
      <c r="M7" s="55"/>
      <c r="N7" s="55"/>
      <c r="O7" s="55"/>
      <c r="P7" s="55"/>
      <c r="Q7" s="55"/>
      <c r="R7" s="55"/>
    </row>
    <row r="8" spans="1:18" x14ac:dyDescent="0.25">
      <c r="A8" s="56" t="s">
        <v>153</v>
      </c>
      <c r="B8" s="82" t="s">
        <v>153</v>
      </c>
      <c r="C8" s="82" t="s">
        <v>153</v>
      </c>
      <c r="D8" s="82" t="s">
        <v>153</v>
      </c>
      <c r="E8" s="82" t="s">
        <v>153</v>
      </c>
      <c r="F8" s="82" t="s">
        <v>153</v>
      </c>
      <c r="G8" s="82" t="s">
        <v>153</v>
      </c>
      <c r="H8" s="82" t="s">
        <v>153</v>
      </c>
      <c r="I8" s="82" t="s">
        <v>153</v>
      </c>
      <c r="J8" s="82" t="s">
        <v>153</v>
      </c>
      <c r="K8" s="82" t="s">
        <v>153</v>
      </c>
      <c r="L8" s="82" t="s">
        <v>153</v>
      </c>
      <c r="M8" s="55"/>
      <c r="N8" s="55"/>
      <c r="O8" s="55"/>
      <c r="P8" s="55"/>
      <c r="Q8" s="55"/>
      <c r="R8" s="55"/>
    </row>
    <row r="9" spans="1:18" x14ac:dyDescent="0.25">
      <c r="A9" s="56" t="s">
        <v>153</v>
      </c>
      <c r="B9" s="82" t="s">
        <v>153</v>
      </c>
      <c r="C9" s="82" t="s">
        <v>153</v>
      </c>
      <c r="D9" s="82" t="s">
        <v>153</v>
      </c>
      <c r="E9" s="82" t="s">
        <v>153</v>
      </c>
      <c r="F9" s="82" t="s">
        <v>153</v>
      </c>
      <c r="G9" s="82" t="s">
        <v>153</v>
      </c>
      <c r="H9" s="82" t="s">
        <v>153</v>
      </c>
      <c r="I9" s="82" t="s">
        <v>153</v>
      </c>
      <c r="J9" s="82" t="s">
        <v>153</v>
      </c>
      <c r="K9" s="82" t="s">
        <v>153</v>
      </c>
      <c r="L9" s="82" t="s">
        <v>153</v>
      </c>
      <c r="M9" s="55"/>
      <c r="N9" s="55"/>
      <c r="O9" s="55"/>
      <c r="P9" s="55"/>
      <c r="Q9" s="55"/>
      <c r="R9" s="55"/>
    </row>
    <row r="10" spans="1:18" x14ac:dyDescent="0.25">
      <c r="A10" s="56" t="s">
        <v>153</v>
      </c>
      <c r="B10" s="82" t="s">
        <v>153</v>
      </c>
      <c r="C10" s="82" t="s">
        <v>153</v>
      </c>
      <c r="D10" s="82" t="s">
        <v>153</v>
      </c>
      <c r="E10" s="82" t="s">
        <v>153</v>
      </c>
      <c r="F10" s="82" t="s">
        <v>153</v>
      </c>
      <c r="G10" s="82" t="s">
        <v>153</v>
      </c>
      <c r="H10" s="82" t="s">
        <v>153</v>
      </c>
      <c r="I10" s="82" t="s">
        <v>153</v>
      </c>
      <c r="J10" s="82" t="s">
        <v>153</v>
      </c>
      <c r="K10" s="82" t="s">
        <v>153</v>
      </c>
      <c r="L10" s="82" t="s">
        <v>153</v>
      </c>
      <c r="M10" s="55"/>
      <c r="N10" s="55"/>
      <c r="O10" s="55"/>
      <c r="P10" s="55"/>
      <c r="Q10" s="55"/>
      <c r="R10" s="55"/>
    </row>
    <row r="11" spans="1:18" x14ac:dyDescent="0.25">
      <c r="A11" s="56" t="s">
        <v>153</v>
      </c>
      <c r="B11" s="82" t="s">
        <v>153</v>
      </c>
      <c r="C11" s="82" t="s">
        <v>153</v>
      </c>
      <c r="D11" s="82" t="s">
        <v>153</v>
      </c>
      <c r="E11" s="82" t="s">
        <v>153</v>
      </c>
      <c r="F11" s="82" t="s">
        <v>153</v>
      </c>
      <c r="G11" s="82" t="s">
        <v>153</v>
      </c>
      <c r="H11" s="82" t="s">
        <v>153</v>
      </c>
      <c r="I11" s="82" t="s">
        <v>153</v>
      </c>
      <c r="J11" s="82" t="s">
        <v>153</v>
      </c>
      <c r="K11" s="82" t="s">
        <v>153</v>
      </c>
      <c r="L11" s="82" t="s">
        <v>153</v>
      </c>
      <c r="M11" s="55"/>
      <c r="N11" s="55"/>
      <c r="O11" s="55"/>
      <c r="P11" s="55"/>
      <c r="Q11" s="55"/>
      <c r="R11" s="55"/>
    </row>
    <row r="12" spans="1:18" x14ac:dyDescent="0.25">
      <c r="A12" s="56" t="s">
        <v>153</v>
      </c>
      <c r="B12" s="82" t="s">
        <v>153</v>
      </c>
      <c r="C12" s="82" t="s">
        <v>153</v>
      </c>
      <c r="D12" s="82" t="s">
        <v>153</v>
      </c>
      <c r="E12" s="82" t="s">
        <v>153</v>
      </c>
      <c r="F12" s="82" t="s">
        <v>153</v>
      </c>
      <c r="G12" s="82" t="s">
        <v>153</v>
      </c>
      <c r="H12" s="82" t="s">
        <v>153</v>
      </c>
      <c r="I12" s="82" t="s">
        <v>153</v>
      </c>
      <c r="J12" s="82" t="s">
        <v>153</v>
      </c>
      <c r="K12" s="82" t="s">
        <v>153</v>
      </c>
      <c r="L12" s="82" t="s">
        <v>153</v>
      </c>
      <c r="M12" s="55"/>
      <c r="N12" s="55"/>
      <c r="O12" s="55"/>
      <c r="P12" s="55"/>
      <c r="Q12" s="55"/>
      <c r="R12" s="55"/>
    </row>
    <row r="13" spans="1:18" x14ac:dyDescent="0.25">
      <c r="A13" s="56" t="s">
        <v>153</v>
      </c>
      <c r="B13" s="82" t="s">
        <v>153</v>
      </c>
      <c r="C13" s="82" t="s">
        <v>153</v>
      </c>
      <c r="D13" s="82" t="s">
        <v>153</v>
      </c>
      <c r="E13" s="82" t="s">
        <v>153</v>
      </c>
      <c r="F13" s="82" t="s">
        <v>153</v>
      </c>
      <c r="G13" s="82" t="s">
        <v>153</v>
      </c>
      <c r="H13" s="82" t="s">
        <v>153</v>
      </c>
      <c r="I13" s="82" t="s">
        <v>153</v>
      </c>
      <c r="J13" s="82" t="s">
        <v>153</v>
      </c>
      <c r="K13" s="82" t="s">
        <v>153</v>
      </c>
      <c r="L13" s="82" t="s">
        <v>153</v>
      </c>
      <c r="M13" s="55"/>
      <c r="N13" s="55"/>
      <c r="O13" s="55"/>
      <c r="P13" s="55"/>
      <c r="Q13" s="55"/>
      <c r="R13" s="55"/>
    </row>
    <row r="14" spans="1:18" x14ac:dyDescent="0.25">
      <c r="A14" s="56" t="s">
        <v>153</v>
      </c>
      <c r="B14" s="82" t="s">
        <v>153</v>
      </c>
      <c r="C14" s="82" t="s">
        <v>153</v>
      </c>
      <c r="D14" s="82" t="s">
        <v>153</v>
      </c>
      <c r="E14" s="82" t="s">
        <v>153</v>
      </c>
      <c r="F14" s="82" t="s">
        <v>153</v>
      </c>
      <c r="G14" s="82" t="s">
        <v>153</v>
      </c>
      <c r="H14" s="82" t="s">
        <v>153</v>
      </c>
      <c r="I14" s="82" t="s">
        <v>153</v>
      </c>
      <c r="J14" s="82" t="s">
        <v>153</v>
      </c>
      <c r="K14" s="82" t="s">
        <v>153</v>
      </c>
      <c r="L14" s="82" t="s">
        <v>153</v>
      </c>
      <c r="M14" s="55"/>
      <c r="N14" s="55"/>
      <c r="O14" s="55"/>
      <c r="P14" s="55"/>
      <c r="Q14" s="55"/>
      <c r="R14" s="55"/>
    </row>
    <row r="15" spans="1:18" x14ac:dyDescent="0.25">
      <c r="A15" s="56" t="s">
        <v>153</v>
      </c>
      <c r="B15" s="82" t="s">
        <v>153</v>
      </c>
      <c r="C15" s="82" t="s">
        <v>153</v>
      </c>
      <c r="D15" s="82" t="s">
        <v>153</v>
      </c>
      <c r="E15" s="82" t="s">
        <v>153</v>
      </c>
      <c r="F15" s="82" t="s">
        <v>153</v>
      </c>
      <c r="G15" s="82" t="s">
        <v>153</v>
      </c>
      <c r="H15" s="82" t="s">
        <v>153</v>
      </c>
      <c r="I15" s="82" t="s">
        <v>153</v>
      </c>
      <c r="J15" s="82" t="s">
        <v>153</v>
      </c>
      <c r="K15" s="82" t="s">
        <v>153</v>
      </c>
      <c r="L15" s="82" t="s">
        <v>153</v>
      </c>
      <c r="M15" s="55"/>
      <c r="N15" s="55"/>
      <c r="O15" s="55"/>
      <c r="P15" s="55"/>
      <c r="Q15" s="55"/>
      <c r="R15" s="55"/>
    </row>
    <row r="16" spans="1:18" x14ac:dyDescent="0.25"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spans="4:18" x14ac:dyDescent="0.25"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4:18" x14ac:dyDescent="0.25"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</row>
    <row r="19" spans="4:18" x14ac:dyDescent="0.25"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</row>
    <row r="20" spans="4:18" x14ac:dyDescent="0.25"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</row>
    <row r="21" spans="4:18" x14ac:dyDescent="0.25"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4:18" x14ac:dyDescent="0.25"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4:18" x14ac:dyDescent="0.25"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4:18" x14ac:dyDescent="0.25"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4:18" x14ac:dyDescent="0.25"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4:18" x14ac:dyDescent="0.25"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</row>
  </sheetData>
  <mergeCells count="12">
    <mergeCell ref="I1:L1"/>
    <mergeCell ref="I6:K6"/>
    <mergeCell ref="L6:L7"/>
    <mergeCell ref="A4:L4"/>
    <mergeCell ref="A6:A7"/>
    <mergeCell ref="B6:B7"/>
    <mergeCell ref="C6:C7"/>
    <mergeCell ref="D6:D7"/>
    <mergeCell ref="E6:E7"/>
    <mergeCell ref="F6:F7"/>
    <mergeCell ref="G6:G7"/>
    <mergeCell ref="H6:H7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D14"/>
  <sheetViews>
    <sheetView tabSelected="1" view="pageBreakPreview" zoomScale="60" zoomScaleNormal="115" workbookViewId="0">
      <selection activeCell="I5" sqref="I5:I6"/>
    </sheetView>
  </sheetViews>
  <sheetFormatPr defaultRowHeight="15" x14ac:dyDescent="0.25"/>
  <cols>
    <col min="1" max="1" width="7" style="35" customWidth="1"/>
    <col min="2" max="2" width="46" style="35" customWidth="1"/>
    <col min="3" max="3" width="18" style="35" customWidth="1"/>
    <col min="4" max="4" width="44.5703125" style="35" customWidth="1"/>
    <col min="5" max="16384" width="9.140625" style="35"/>
  </cols>
  <sheetData>
    <row r="1" spans="1:4" ht="66" customHeight="1" x14ac:dyDescent="0.25">
      <c r="D1" s="32" t="s">
        <v>146</v>
      </c>
    </row>
    <row r="2" spans="1:4" ht="67.5" customHeight="1" x14ac:dyDescent="0.25">
      <c r="A2" s="161" t="s">
        <v>237</v>
      </c>
      <c r="B2" s="161"/>
      <c r="C2" s="161"/>
      <c r="D2" s="161"/>
    </row>
    <row r="4" spans="1:4" ht="30.75" customHeight="1" x14ac:dyDescent="0.25">
      <c r="A4" s="69" t="s">
        <v>14</v>
      </c>
      <c r="B4" s="69" t="s">
        <v>84</v>
      </c>
      <c r="C4" s="69" t="s">
        <v>82</v>
      </c>
      <c r="D4" s="69" t="s">
        <v>118</v>
      </c>
    </row>
    <row r="5" spans="1:4" x14ac:dyDescent="0.25">
      <c r="A5" s="70">
        <v>1</v>
      </c>
      <c r="B5" s="70" t="s">
        <v>153</v>
      </c>
      <c r="C5" s="70" t="s">
        <v>153</v>
      </c>
      <c r="D5" s="70" t="s">
        <v>153</v>
      </c>
    </row>
    <row r="6" spans="1:4" x14ac:dyDescent="0.25">
      <c r="A6" s="70">
        <f>+A5+1</f>
        <v>2</v>
      </c>
      <c r="B6" s="70" t="s">
        <v>153</v>
      </c>
      <c r="C6" s="70" t="s">
        <v>153</v>
      </c>
      <c r="D6" s="70" t="s">
        <v>153</v>
      </c>
    </row>
    <row r="7" spans="1:4" x14ac:dyDescent="0.25">
      <c r="A7" s="70">
        <f t="shared" ref="A7:A14" si="0">+A6+1</f>
        <v>3</v>
      </c>
      <c r="B7" s="70" t="s">
        <v>153</v>
      </c>
      <c r="C7" s="70" t="s">
        <v>153</v>
      </c>
      <c r="D7" s="70" t="s">
        <v>153</v>
      </c>
    </row>
    <row r="8" spans="1:4" x14ac:dyDescent="0.25">
      <c r="A8" s="70">
        <f t="shared" si="0"/>
        <v>4</v>
      </c>
      <c r="B8" s="70" t="s">
        <v>153</v>
      </c>
      <c r="C8" s="70" t="s">
        <v>153</v>
      </c>
      <c r="D8" s="70" t="s">
        <v>153</v>
      </c>
    </row>
    <row r="9" spans="1:4" x14ac:dyDescent="0.25">
      <c r="A9" s="70">
        <f t="shared" si="0"/>
        <v>5</v>
      </c>
      <c r="B9" s="70" t="s">
        <v>153</v>
      </c>
      <c r="C9" s="70" t="s">
        <v>153</v>
      </c>
      <c r="D9" s="70" t="s">
        <v>153</v>
      </c>
    </row>
    <row r="10" spans="1:4" x14ac:dyDescent="0.25">
      <c r="A10" s="70">
        <f t="shared" si="0"/>
        <v>6</v>
      </c>
      <c r="B10" s="70" t="s">
        <v>153</v>
      </c>
      <c r="C10" s="70" t="s">
        <v>153</v>
      </c>
      <c r="D10" s="70" t="s">
        <v>153</v>
      </c>
    </row>
    <row r="11" spans="1:4" x14ac:dyDescent="0.25">
      <c r="A11" s="70">
        <f t="shared" si="0"/>
        <v>7</v>
      </c>
      <c r="B11" s="70" t="s">
        <v>153</v>
      </c>
      <c r="C11" s="70" t="s">
        <v>153</v>
      </c>
      <c r="D11" s="70" t="s">
        <v>153</v>
      </c>
    </row>
    <row r="12" spans="1:4" x14ac:dyDescent="0.25">
      <c r="A12" s="70">
        <f t="shared" si="0"/>
        <v>8</v>
      </c>
      <c r="B12" s="70" t="s">
        <v>153</v>
      </c>
      <c r="C12" s="70" t="s">
        <v>153</v>
      </c>
      <c r="D12" s="70" t="s">
        <v>153</v>
      </c>
    </row>
    <row r="13" spans="1:4" x14ac:dyDescent="0.25">
      <c r="A13" s="70">
        <f t="shared" si="0"/>
        <v>9</v>
      </c>
      <c r="B13" s="70" t="s">
        <v>153</v>
      </c>
      <c r="C13" s="70" t="s">
        <v>153</v>
      </c>
      <c r="D13" s="70" t="s">
        <v>153</v>
      </c>
    </row>
    <row r="14" spans="1:4" x14ac:dyDescent="0.25">
      <c r="A14" s="70">
        <f t="shared" si="0"/>
        <v>10</v>
      </c>
      <c r="B14" s="70" t="s">
        <v>153</v>
      </c>
      <c r="C14" s="70" t="s">
        <v>153</v>
      </c>
      <c r="D14" s="70" t="s">
        <v>153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D14"/>
  <sheetViews>
    <sheetView tabSelected="1" view="pageBreakPreview" zoomScale="60" zoomScaleNormal="115" workbookViewId="0">
      <selection activeCell="I5" sqref="I5:I6"/>
    </sheetView>
  </sheetViews>
  <sheetFormatPr defaultRowHeight="15" x14ac:dyDescent="0.25"/>
  <cols>
    <col min="1" max="1" width="7" style="35" customWidth="1"/>
    <col min="2" max="2" width="38.42578125" style="35" customWidth="1"/>
    <col min="3" max="3" width="22.140625" style="35" customWidth="1"/>
    <col min="4" max="4" width="47.28515625" style="35" customWidth="1"/>
    <col min="5" max="16384" width="9.140625" style="35"/>
  </cols>
  <sheetData>
    <row r="1" spans="1:4" ht="60" customHeight="1" x14ac:dyDescent="0.25">
      <c r="D1" s="32" t="s">
        <v>147</v>
      </c>
    </row>
    <row r="2" spans="1:4" ht="64.5" customHeight="1" x14ac:dyDescent="0.25">
      <c r="A2" s="161" t="s">
        <v>236</v>
      </c>
      <c r="B2" s="161"/>
      <c r="C2" s="161"/>
      <c r="D2" s="161"/>
    </row>
    <row r="4" spans="1:4" ht="30.75" customHeight="1" x14ac:dyDescent="0.25">
      <c r="A4" s="69" t="s">
        <v>14</v>
      </c>
      <c r="B4" s="69" t="s">
        <v>84</v>
      </c>
      <c r="C4" s="69" t="s">
        <v>82</v>
      </c>
      <c r="D4" s="69" t="s">
        <v>118</v>
      </c>
    </row>
    <row r="5" spans="1:4" x14ac:dyDescent="0.25">
      <c r="A5" s="70">
        <v>1</v>
      </c>
      <c r="B5" s="70" t="s">
        <v>153</v>
      </c>
      <c r="C5" s="70" t="s">
        <v>153</v>
      </c>
      <c r="D5" s="70" t="s">
        <v>153</v>
      </c>
    </row>
    <row r="6" spans="1:4" x14ac:dyDescent="0.25">
      <c r="A6" s="70">
        <f>+A5+1</f>
        <v>2</v>
      </c>
      <c r="B6" s="70" t="s">
        <v>153</v>
      </c>
      <c r="C6" s="70" t="s">
        <v>153</v>
      </c>
      <c r="D6" s="70" t="s">
        <v>153</v>
      </c>
    </row>
    <row r="7" spans="1:4" x14ac:dyDescent="0.25">
      <c r="A7" s="70">
        <f t="shared" ref="A7:A14" si="0">+A6+1</f>
        <v>3</v>
      </c>
      <c r="B7" s="70" t="s">
        <v>153</v>
      </c>
      <c r="C7" s="70" t="s">
        <v>153</v>
      </c>
      <c r="D7" s="70" t="s">
        <v>153</v>
      </c>
    </row>
    <row r="8" spans="1:4" x14ac:dyDescent="0.25">
      <c r="A8" s="70">
        <f t="shared" si="0"/>
        <v>4</v>
      </c>
      <c r="B8" s="70" t="s">
        <v>153</v>
      </c>
      <c r="C8" s="70" t="s">
        <v>153</v>
      </c>
      <c r="D8" s="70" t="s">
        <v>153</v>
      </c>
    </row>
    <row r="9" spans="1:4" x14ac:dyDescent="0.25">
      <c r="A9" s="70">
        <f t="shared" si="0"/>
        <v>5</v>
      </c>
      <c r="B9" s="70" t="s">
        <v>153</v>
      </c>
      <c r="C9" s="70" t="s">
        <v>153</v>
      </c>
      <c r="D9" s="70" t="s">
        <v>153</v>
      </c>
    </row>
    <row r="10" spans="1:4" x14ac:dyDescent="0.25">
      <c r="A10" s="70">
        <f t="shared" si="0"/>
        <v>6</v>
      </c>
      <c r="B10" s="70" t="s">
        <v>153</v>
      </c>
      <c r="C10" s="70" t="s">
        <v>153</v>
      </c>
      <c r="D10" s="70" t="s">
        <v>153</v>
      </c>
    </row>
    <row r="11" spans="1:4" x14ac:dyDescent="0.25">
      <c r="A11" s="70">
        <f t="shared" si="0"/>
        <v>7</v>
      </c>
      <c r="B11" s="70" t="s">
        <v>153</v>
      </c>
      <c r="C11" s="70" t="s">
        <v>153</v>
      </c>
      <c r="D11" s="70" t="s">
        <v>153</v>
      </c>
    </row>
    <row r="12" spans="1:4" x14ac:dyDescent="0.25">
      <c r="A12" s="70">
        <f t="shared" si="0"/>
        <v>8</v>
      </c>
      <c r="B12" s="70" t="s">
        <v>153</v>
      </c>
      <c r="C12" s="70" t="s">
        <v>153</v>
      </c>
      <c r="D12" s="70" t="s">
        <v>153</v>
      </c>
    </row>
    <row r="13" spans="1:4" x14ac:dyDescent="0.25">
      <c r="A13" s="70">
        <f t="shared" si="0"/>
        <v>9</v>
      </c>
      <c r="B13" s="70" t="s">
        <v>153</v>
      </c>
      <c r="C13" s="70" t="s">
        <v>153</v>
      </c>
      <c r="D13" s="70" t="s">
        <v>153</v>
      </c>
    </row>
    <row r="14" spans="1:4" x14ac:dyDescent="0.25">
      <c r="A14" s="70">
        <f t="shared" si="0"/>
        <v>10</v>
      </c>
      <c r="B14" s="70" t="s">
        <v>153</v>
      </c>
      <c r="C14" s="70" t="s">
        <v>153</v>
      </c>
      <c r="D14" s="70" t="s">
        <v>153</v>
      </c>
    </row>
  </sheetData>
  <mergeCells count="1">
    <mergeCell ref="A2:D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6"/>
  <sheetViews>
    <sheetView tabSelected="1" view="pageBreakPreview" zoomScale="60" zoomScaleNormal="100" workbookViewId="0">
      <selection activeCell="I5" sqref="I5:I6"/>
    </sheetView>
  </sheetViews>
  <sheetFormatPr defaultRowHeight="15" x14ac:dyDescent="0.25"/>
  <cols>
    <col min="1" max="1" width="9.140625" style="35"/>
    <col min="2" max="2" width="52.85546875" style="35" customWidth="1"/>
    <col min="3" max="3" width="20.85546875" style="35" customWidth="1"/>
    <col min="4" max="4" width="55.85546875" style="35" customWidth="1"/>
    <col min="5" max="16384" width="9.140625" style="35"/>
  </cols>
  <sheetData>
    <row r="1" spans="1:10" ht="78.75" x14ac:dyDescent="0.25">
      <c r="A1" s="57"/>
      <c r="B1" s="58"/>
      <c r="C1" s="57"/>
      <c r="D1" s="75" t="s">
        <v>148</v>
      </c>
    </row>
    <row r="2" spans="1:10" ht="72.75" customHeight="1" x14ac:dyDescent="0.25">
      <c r="A2" s="161" t="s">
        <v>235</v>
      </c>
      <c r="B2" s="161"/>
      <c r="C2" s="161"/>
      <c r="D2" s="161"/>
      <c r="E2" s="53"/>
      <c r="F2" s="53"/>
      <c r="G2" s="53"/>
      <c r="H2" s="53"/>
      <c r="I2" s="53"/>
      <c r="J2" s="53"/>
    </row>
    <row r="3" spans="1:10" ht="19.5" x14ac:dyDescent="0.25">
      <c r="A3" s="174" t="s">
        <v>71</v>
      </c>
      <c r="B3" s="174"/>
      <c r="C3" s="174"/>
      <c r="D3" s="174"/>
    </row>
    <row r="4" spans="1:10" ht="18.75" x14ac:dyDescent="0.25">
      <c r="A4" s="57"/>
      <c r="B4" s="57"/>
      <c r="C4" s="57"/>
      <c r="D4" s="57"/>
    </row>
    <row r="5" spans="1:10" ht="24.75" customHeight="1" x14ac:dyDescent="0.25">
      <c r="A5" s="175" t="s">
        <v>14</v>
      </c>
      <c r="B5" s="175" t="s">
        <v>72</v>
      </c>
      <c r="C5" s="175" t="s">
        <v>73</v>
      </c>
      <c r="D5" s="175" t="s">
        <v>74</v>
      </c>
    </row>
    <row r="6" spans="1:10" ht="26.25" customHeight="1" x14ac:dyDescent="0.25">
      <c r="A6" s="175"/>
      <c r="B6" s="175"/>
      <c r="C6" s="175"/>
      <c r="D6" s="175"/>
    </row>
    <row r="7" spans="1:10" ht="18.75" x14ac:dyDescent="0.25">
      <c r="A7" s="59" t="s">
        <v>153</v>
      </c>
      <c r="B7" s="59" t="s">
        <v>153</v>
      </c>
      <c r="C7" s="59" t="s">
        <v>153</v>
      </c>
      <c r="D7" s="59" t="s">
        <v>153</v>
      </c>
    </row>
    <row r="8" spans="1:10" ht="18.75" x14ac:dyDescent="0.25">
      <c r="A8" s="59" t="s">
        <v>153</v>
      </c>
      <c r="B8" s="59" t="s">
        <v>153</v>
      </c>
      <c r="C8" s="59" t="s">
        <v>153</v>
      </c>
      <c r="D8" s="59" t="s">
        <v>153</v>
      </c>
    </row>
    <row r="9" spans="1:10" ht="18.75" x14ac:dyDescent="0.25">
      <c r="A9" s="59" t="s">
        <v>153</v>
      </c>
      <c r="B9" s="59" t="s">
        <v>153</v>
      </c>
      <c r="C9" s="59" t="s">
        <v>153</v>
      </c>
      <c r="D9" s="59" t="s">
        <v>153</v>
      </c>
    </row>
    <row r="10" spans="1:10" ht="18.75" x14ac:dyDescent="0.25">
      <c r="A10" s="59" t="s">
        <v>153</v>
      </c>
      <c r="B10" s="59" t="s">
        <v>153</v>
      </c>
      <c r="C10" s="59" t="s">
        <v>153</v>
      </c>
      <c r="D10" s="59" t="s">
        <v>153</v>
      </c>
    </row>
    <row r="11" spans="1:10" ht="18.75" x14ac:dyDescent="0.25">
      <c r="A11" s="59" t="s">
        <v>153</v>
      </c>
      <c r="B11" s="59" t="s">
        <v>153</v>
      </c>
      <c r="C11" s="59" t="s">
        <v>153</v>
      </c>
      <c r="D11" s="59" t="s">
        <v>153</v>
      </c>
    </row>
    <row r="12" spans="1:10" ht="18.75" x14ac:dyDescent="0.25">
      <c r="A12" s="59" t="s">
        <v>153</v>
      </c>
      <c r="B12" s="59" t="s">
        <v>153</v>
      </c>
      <c r="C12" s="59" t="s">
        <v>153</v>
      </c>
      <c r="D12" s="59" t="s">
        <v>153</v>
      </c>
    </row>
    <row r="15" spans="1:10" ht="15.75" customHeight="1" x14ac:dyDescent="0.25">
      <c r="A15" s="173" t="s">
        <v>75</v>
      </c>
      <c r="B15" s="173"/>
      <c r="C15" s="173"/>
      <c r="D15" s="173"/>
    </row>
    <row r="16" spans="1:10" x14ac:dyDescent="0.25">
      <c r="A16" s="173"/>
      <c r="B16" s="173"/>
      <c r="C16" s="173"/>
      <c r="D16" s="173"/>
    </row>
  </sheetData>
  <mergeCells count="7">
    <mergeCell ref="A15:D16"/>
    <mergeCell ref="A2:D2"/>
    <mergeCell ref="A3:D3"/>
    <mergeCell ref="A5:A6"/>
    <mergeCell ref="B5:B6"/>
    <mergeCell ref="C5:C6"/>
    <mergeCell ref="D5:D6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K30"/>
  <sheetViews>
    <sheetView tabSelected="1" view="pageBreakPreview" zoomScale="60" zoomScaleNormal="100" workbookViewId="0">
      <selection activeCell="I5" sqref="I5:I6"/>
    </sheetView>
  </sheetViews>
  <sheetFormatPr defaultRowHeight="15" x14ac:dyDescent="0.25"/>
  <cols>
    <col min="1" max="1" width="6.7109375" style="35" customWidth="1"/>
    <col min="2" max="2" width="24.7109375" style="35" customWidth="1"/>
    <col min="3" max="3" width="14.5703125" style="35" customWidth="1"/>
    <col min="4" max="6" width="27.42578125" style="35" customWidth="1"/>
    <col min="7" max="7" width="11" style="35" customWidth="1"/>
    <col min="8" max="8" width="18" style="35" customWidth="1"/>
    <col min="9" max="9" width="12.42578125" style="35" customWidth="1"/>
    <col min="10" max="10" width="13.7109375" style="35" customWidth="1"/>
    <col min="11" max="11" width="14.85546875" style="35" customWidth="1"/>
    <col min="12" max="16384" width="9.140625" style="35"/>
  </cols>
  <sheetData>
    <row r="1" spans="1:11" ht="66" customHeight="1" x14ac:dyDescent="0.25">
      <c r="A1" s="8"/>
      <c r="B1" s="8"/>
      <c r="C1" s="8"/>
      <c r="D1" s="8"/>
      <c r="E1" s="8"/>
      <c r="H1" s="134" t="s">
        <v>149</v>
      </c>
      <c r="I1" s="160"/>
      <c r="J1" s="160"/>
      <c r="K1" s="160"/>
    </row>
    <row r="2" spans="1:11" ht="18.75" x14ac:dyDescent="0.25">
      <c r="A2" s="8"/>
      <c r="B2" s="8"/>
      <c r="C2" s="8"/>
      <c r="D2" s="8"/>
      <c r="E2" s="8"/>
      <c r="I2" s="160"/>
      <c r="J2" s="160"/>
      <c r="K2" s="160"/>
    </row>
    <row r="3" spans="1:11" ht="63" customHeight="1" x14ac:dyDescent="0.25">
      <c r="A3" s="121" t="s">
        <v>234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1" ht="18.75" x14ac:dyDescent="0.25">
      <c r="A4" s="122" t="s">
        <v>50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</row>
    <row r="5" spans="1:11" ht="37.5" x14ac:dyDescent="0.25">
      <c r="A5" s="8"/>
      <c r="B5" s="12" t="s">
        <v>51</v>
      </c>
      <c r="C5" s="12"/>
      <c r="D5" s="8"/>
      <c r="E5" s="8"/>
      <c r="F5" s="8"/>
      <c r="G5" s="8"/>
      <c r="H5" s="8"/>
      <c r="I5" s="8"/>
      <c r="J5" s="8"/>
      <c r="K5" s="26"/>
    </row>
    <row r="6" spans="1:11" s="76" customFormat="1" ht="35.25" customHeight="1" x14ac:dyDescent="0.25">
      <c r="A6" s="185" t="s">
        <v>14</v>
      </c>
      <c r="B6" s="185" t="s">
        <v>29</v>
      </c>
      <c r="C6" s="185" t="s">
        <v>82</v>
      </c>
      <c r="D6" s="185" t="s">
        <v>54</v>
      </c>
      <c r="E6" s="185" t="s">
        <v>58</v>
      </c>
      <c r="F6" s="185" t="s">
        <v>119</v>
      </c>
      <c r="G6" s="185" t="s">
        <v>49</v>
      </c>
      <c r="H6" s="185"/>
      <c r="I6" s="185" t="s">
        <v>124</v>
      </c>
      <c r="J6" s="185"/>
      <c r="K6" s="185"/>
    </row>
    <row r="7" spans="1:11" s="76" customFormat="1" ht="48" customHeight="1" x14ac:dyDescent="0.25">
      <c r="A7" s="185"/>
      <c r="B7" s="185"/>
      <c r="C7" s="185"/>
      <c r="D7" s="185"/>
      <c r="E7" s="185"/>
      <c r="F7" s="185"/>
      <c r="G7" s="74" t="s">
        <v>53</v>
      </c>
      <c r="H7" s="74" t="s">
        <v>23</v>
      </c>
      <c r="I7" s="74" t="s">
        <v>125</v>
      </c>
      <c r="J7" s="74" t="s">
        <v>126</v>
      </c>
      <c r="K7" s="74" t="s">
        <v>127</v>
      </c>
    </row>
    <row r="8" spans="1:11" ht="18.75" x14ac:dyDescent="0.25">
      <c r="A8" s="23">
        <v>1</v>
      </c>
      <c r="B8" s="23" t="s">
        <v>153</v>
      </c>
      <c r="C8" s="23" t="s">
        <v>153</v>
      </c>
      <c r="D8" s="23" t="s">
        <v>153</v>
      </c>
      <c r="E8" s="23" t="s">
        <v>153</v>
      </c>
      <c r="F8" s="23" t="s">
        <v>153</v>
      </c>
      <c r="G8" s="23" t="s">
        <v>153</v>
      </c>
      <c r="H8" s="23" t="s">
        <v>153</v>
      </c>
      <c r="I8" s="23" t="s">
        <v>153</v>
      </c>
      <c r="J8" s="23" t="s">
        <v>153</v>
      </c>
      <c r="K8" s="23" t="s">
        <v>153</v>
      </c>
    </row>
    <row r="9" spans="1:11" ht="18.75" x14ac:dyDescent="0.25">
      <c r="A9" s="23">
        <f>+A8+1</f>
        <v>2</v>
      </c>
      <c r="B9" s="23" t="s">
        <v>153</v>
      </c>
      <c r="C9" s="23" t="s">
        <v>153</v>
      </c>
      <c r="D9" s="23" t="s">
        <v>153</v>
      </c>
      <c r="E9" s="23" t="s">
        <v>153</v>
      </c>
      <c r="F9" s="23" t="s">
        <v>153</v>
      </c>
      <c r="G9" s="23" t="s">
        <v>153</v>
      </c>
      <c r="H9" s="23" t="s">
        <v>153</v>
      </c>
      <c r="I9" s="23" t="s">
        <v>153</v>
      </c>
      <c r="J9" s="23" t="s">
        <v>153</v>
      </c>
      <c r="K9" s="23" t="s">
        <v>153</v>
      </c>
    </row>
    <row r="10" spans="1:11" ht="18.75" x14ac:dyDescent="0.25">
      <c r="A10" s="23">
        <f t="shared" ref="A10" si="0">+A9+1</f>
        <v>3</v>
      </c>
      <c r="B10" s="23" t="s">
        <v>153</v>
      </c>
      <c r="C10" s="23" t="s">
        <v>153</v>
      </c>
      <c r="D10" s="23" t="s">
        <v>153</v>
      </c>
      <c r="E10" s="23" t="s">
        <v>153</v>
      </c>
      <c r="F10" s="23" t="s">
        <v>153</v>
      </c>
      <c r="G10" s="23" t="s">
        <v>153</v>
      </c>
      <c r="H10" s="23" t="s">
        <v>153</v>
      </c>
      <c r="I10" s="23" t="s">
        <v>153</v>
      </c>
      <c r="J10" s="23" t="s">
        <v>153</v>
      </c>
      <c r="K10" s="23" t="s">
        <v>153</v>
      </c>
    </row>
    <row r="11" spans="1:11" ht="18.75" x14ac:dyDescent="0.25">
      <c r="A11" s="123" t="s">
        <v>22</v>
      </c>
      <c r="B11" s="123"/>
      <c r="C11" s="73" t="s">
        <v>123</v>
      </c>
      <c r="D11" s="73">
        <f t="shared" ref="D11:I11" si="1">SUM(D8:D10)</f>
        <v>0</v>
      </c>
      <c r="E11" s="73">
        <f t="shared" si="1"/>
        <v>0</v>
      </c>
      <c r="F11" s="73">
        <f t="shared" si="1"/>
        <v>0</v>
      </c>
      <c r="G11" s="73">
        <f t="shared" si="1"/>
        <v>0</v>
      </c>
      <c r="H11" s="73">
        <f t="shared" si="1"/>
        <v>0</v>
      </c>
      <c r="I11" s="73">
        <f t="shared" si="1"/>
        <v>0</v>
      </c>
      <c r="J11" s="73">
        <v>0</v>
      </c>
      <c r="K11" s="73">
        <f>SUM(K8:K10)</f>
        <v>0</v>
      </c>
    </row>
    <row r="13" spans="1:11" ht="18.75" x14ac:dyDescent="0.25">
      <c r="A13" s="8"/>
      <c r="B13" s="72" t="s">
        <v>52</v>
      </c>
      <c r="C13" s="12"/>
      <c r="D13" s="8"/>
      <c r="E13" s="8"/>
      <c r="F13" s="26"/>
      <c r="G13" s="26"/>
      <c r="H13" s="26"/>
      <c r="I13" s="8"/>
      <c r="J13" s="8"/>
      <c r="K13" s="26"/>
    </row>
    <row r="14" spans="1:11" ht="15" customHeight="1" x14ac:dyDescent="0.25">
      <c r="A14" s="185" t="s">
        <v>14</v>
      </c>
      <c r="B14" s="185" t="s">
        <v>30</v>
      </c>
      <c r="C14" s="185" t="s">
        <v>82</v>
      </c>
      <c r="D14" s="185" t="s">
        <v>54</v>
      </c>
      <c r="E14" s="185" t="s">
        <v>58</v>
      </c>
      <c r="F14" s="185" t="s">
        <v>119</v>
      </c>
      <c r="G14" s="176" t="s">
        <v>48</v>
      </c>
      <c r="H14" s="177"/>
      <c r="I14" s="177"/>
      <c r="J14" s="177"/>
      <c r="K14" s="178"/>
    </row>
    <row r="15" spans="1:11" ht="48.6" customHeight="1" x14ac:dyDescent="0.25">
      <c r="A15" s="185"/>
      <c r="B15" s="185"/>
      <c r="C15" s="185"/>
      <c r="D15" s="185"/>
      <c r="E15" s="185"/>
      <c r="F15" s="185"/>
      <c r="G15" s="179"/>
      <c r="H15" s="180"/>
      <c r="I15" s="180"/>
      <c r="J15" s="180"/>
      <c r="K15" s="181"/>
    </row>
    <row r="16" spans="1:11" ht="18.75" x14ac:dyDescent="0.25">
      <c r="A16" s="23">
        <v>1</v>
      </c>
      <c r="B16" s="23" t="s">
        <v>153</v>
      </c>
      <c r="C16" s="23" t="s">
        <v>153</v>
      </c>
      <c r="D16" s="23" t="s">
        <v>153</v>
      </c>
      <c r="E16" s="23" t="s">
        <v>153</v>
      </c>
      <c r="F16" s="23" t="s">
        <v>153</v>
      </c>
      <c r="G16" s="23" t="s">
        <v>153</v>
      </c>
      <c r="H16" s="23" t="s">
        <v>153</v>
      </c>
      <c r="I16" s="23" t="s">
        <v>153</v>
      </c>
      <c r="J16" s="23" t="s">
        <v>153</v>
      </c>
      <c r="K16" s="23" t="s">
        <v>153</v>
      </c>
    </row>
    <row r="17" spans="1:11" ht="18.75" x14ac:dyDescent="0.25">
      <c r="A17" s="23">
        <f>+A16+1</f>
        <v>2</v>
      </c>
      <c r="B17" s="23" t="s">
        <v>153</v>
      </c>
      <c r="C17" s="23" t="s">
        <v>153</v>
      </c>
      <c r="D17" s="23" t="s">
        <v>153</v>
      </c>
      <c r="E17" s="23" t="s">
        <v>153</v>
      </c>
      <c r="F17" s="23" t="s">
        <v>153</v>
      </c>
      <c r="G17" s="23" t="s">
        <v>153</v>
      </c>
      <c r="H17" s="23" t="s">
        <v>153</v>
      </c>
      <c r="I17" s="23" t="s">
        <v>153</v>
      </c>
      <c r="J17" s="23" t="s">
        <v>153</v>
      </c>
      <c r="K17" s="23" t="s">
        <v>153</v>
      </c>
    </row>
    <row r="18" spans="1:11" ht="18.75" x14ac:dyDescent="0.25">
      <c r="A18" s="23">
        <f t="shared" ref="A18" si="2">+A17+1</f>
        <v>3</v>
      </c>
      <c r="B18" s="23" t="s">
        <v>153</v>
      </c>
      <c r="C18" s="23" t="s">
        <v>153</v>
      </c>
      <c r="D18" s="23" t="s">
        <v>153</v>
      </c>
      <c r="E18" s="23" t="s">
        <v>153</v>
      </c>
      <c r="F18" s="23" t="s">
        <v>153</v>
      </c>
      <c r="G18" s="23" t="s">
        <v>153</v>
      </c>
      <c r="H18" s="23" t="s">
        <v>153</v>
      </c>
      <c r="I18" s="23" t="s">
        <v>153</v>
      </c>
      <c r="J18" s="23" t="s">
        <v>153</v>
      </c>
      <c r="K18" s="23" t="s">
        <v>153</v>
      </c>
    </row>
    <row r="19" spans="1:11" ht="18.75" x14ac:dyDescent="0.25">
      <c r="A19" s="123" t="s">
        <v>22</v>
      </c>
      <c r="B19" s="123"/>
      <c r="C19" s="73" t="s">
        <v>123</v>
      </c>
      <c r="D19" s="73">
        <f>SUM(D16:D18)</f>
        <v>0</v>
      </c>
      <c r="E19" s="73">
        <f>SUM(E16:E18)</f>
        <v>0</v>
      </c>
      <c r="F19" s="73">
        <f>SUM(F16:F18)</f>
        <v>0</v>
      </c>
      <c r="G19" s="182" t="s">
        <v>123</v>
      </c>
      <c r="H19" s="183"/>
      <c r="I19" s="183"/>
      <c r="J19" s="183"/>
      <c r="K19" s="184"/>
    </row>
    <row r="22" spans="1:11" ht="18.75" x14ac:dyDescent="0.25">
      <c r="A22" s="8"/>
      <c r="B22" s="72" t="s">
        <v>66</v>
      </c>
      <c r="C22" s="12"/>
      <c r="D22" s="8"/>
      <c r="E22" s="8"/>
      <c r="F22" s="26"/>
      <c r="G22" s="26"/>
      <c r="H22" s="26"/>
      <c r="I22" s="8"/>
      <c r="J22" s="8"/>
      <c r="K22" s="26"/>
    </row>
    <row r="23" spans="1:11" ht="16.5" customHeight="1" x14ac:dyDescent="0.25">
      <c r="A23" s="185" t="s">
        <v>14</v>
      </c>
      <c r="B23" s="185" t="s">
        <v>69</v>
      </c>
      <c r="C23" s="185" t="s">
        <v>82</v>
      </c>
      <c r="D23" s="185" t="s">
        <v>70</v>
      </c>
      <c r="E23" s="185" t="s">
        <v>67</v>
      </c>
      <c r="F23" s="185" t="s">
        <v>120</v>
      </c>
      <c r="G23" s="176" t="s">
        <v>68</v>
      </c>
      <c r="H23" s="177"/>
      <c r="I23" s="177"/>
      <c r="J23" s="177"/>
      <c r="K23" s="178"/>
    </row>
    <row r="24" spans="1:11" ht="34.5" customHeight="1" x14ac:dyDescent="0.25">
      <c r="A24" s="185"/>
      <c r="B24" s="185"/>
      <c r="C24" s="185"/>
      <c r="D24" s="185"/>
      <c r="E24" s="185"/>
      <c r="F24" s="185"/>
      <c r="G24" s="179"/>
      <c r="H24" s="180"/>
      <c r="I24" s="180"/>
      <c r="J24" s="180"/>
      <c r="K24" s="181"/>
    </row>
    <row r="25" spans="1:11" ht="18.75" x14ac:dyDescent="0.25">
      <c r="A25" s="23">
        <v>1</v>
      </c>
      <c r="B25" s="25"/>
      <c r="C25" s="25"/>
      <c r="D25" s="23"/>
      <c r="E25" s="23"/>
      <c r="F25" s="23"/>
      <c r="G25" s="182"/>
      <c r="H25" s="183"/>
      <c r="I25" s="183"/>
      <c r="J25" s="183"/>
      <c r="K25" s="184"/>
    </row>
    <row r="26" spans="1:11" ht="18.75" x14ac:dyDescent="0.25">
      <c r="A26" s="23">
        <f>+A25+1</f>
        <v>2</v>
      </c>
      <c r="B26" s="25"/>
      <c r="C26" s="25"/>
      <c r="D26" s="23"/>
      <c r="E26" s="23"/>
      <c r="F26" s="23"/>
      <c r="G26" s="182"/>
      <c r="H26" s="183"/>
      <c r="I26" s="183"/>
      <c r="J26" s="183"/>
      <c r="K26" s="184"/>
    </row>
    <row r="27" spans="1:11" ht="18.75" x14ac:dyDescent="0.25">
      <c r="A27" s="23">
        <f t="shared" ref="A27" si="3">+A26+1</f>
        <v>3</v>
      </c>
      <c r="B27" s="25"/>
      <c r="C27" s="25"/>
      <c r="D27" s="23"/>
      <c r="E27" s="23"/>
      <c r="F27" s="23"/>
      <c r="G27" s="182"/>
      <c r="H27" s="183"/>
      <c r="I27" s="183"/>
      <c r="J27" s="183"/>
      <c r="K27" s="184"/>
    </row>
    <row r="28" spans="1:11" ht="18.75" x14ac:dyDescent="0.25">
      <c r="A28" s="123" t="s">
        <v>22</v>
      </c>
      <c r="B28" s="123"/>
      <c r="C28" s="73"/>
      <c r="D28" s="73">
        <f>SUM(D25:D27)</f>
        <v>0</v>
      </c>
      <c r="E28" s="73">
        <f>SUM(E25:E27)</f>
        <v>0</v>
      </c>
      <c r="F28" s="73">
        <f>SUM(F25:F27)</f>
        <v>0</v>
      </c>
      <c r="G28" s="182" t="s">
        <v>123</v>
      </c>
      <c r="H28" s="183"/>
      <c r="I28" s="183"/>
      <c r="J28" s="183"/>
      <c r="K28" s="184"/>
    </row>
    <row r="30" spans="1:11" x14ac:dyDescent="0.25">
      <c r="A30" s="186"/>
      <c r="B30" s="186"/>
      <c r="C30" s="186"/>
      <c r="D30" s="186"/>
      <c r="E30" s="186"/>
      <c r="F30" s="186"/>
      <c r="G30" s="186"/>
      <c r="H30" s="186"/>
      <c r="I30" s="186"/>
      <c r="J30" s="186"/>
      <c r="K30" s="186"/>
    </row>
  </sheetData>
  <mergeCells count="35">
    <mergeCell ref="H1:K1"/>
    <mergeCell ref="A19:B19"/>
    <mergeCell ref="D14:D15"/>
    <mergeCell ref="E14:E15"/>
    <mergeCell ref="F14:F15"/>
    <mergeCell ref="F6:F7"/>
    <mergeCell ref="A14:A15"/>
    <mergeCell ref="B14:B15"/>
    <mergeCell ref="A11:B11"/>
    <mergeCell ref="C14:C15"/>
    <mergeCell ref="A3:K3"/>
    <mergeCell ref="A4:K4"/>
    <mergeCell ref="I6:K6"/>
    <mergeCell ref="D6:D7"/>
    <mergeCell ref="I2:K2"/>
    <mergeCell ref="A6:A7"/>
    <mergeCell ref="A30:K30"/>
    <mergeCell ref="G28:K28"/>
    <mergeCell ref="A23:A24"/>
    <mergeCell ref="B23:B24"/>
    <mergeCell ref="D23:D24"/>
    <mergeCell ref="E23:E24"/>
    <mergeCell ref="F23:F24"/>
    <mergeCell ref="A28:B28"/>
    <mergeCell ref="C23:C24"/>
    <mergeCell ref="G27:K27"/>
    <mergeCell ref="G23:K24"/>
    <mergeCell ref="G25:K25"/>
    <mergeCell ref="G26:K26"/>
    <mergeCell ref="G14:K15"/>
    <mergeCell ref="G19:K19"/>
    <mergeCell ref="B6:B7"/>
    <mergeCell ref="C6:C7"/>
    <mergeCell ref="E6:E7"/>
    <mergeCell ref="G6:H6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N14"/>
  <sheetViews>
    <sheetView tabSelected="1" view="pageBreakPreview" zoomScaleNormal="100" zoomScaleSheetLayoutView="100" workbookViewId="0">
      <selection activeCell="I5" sqref="I5:I6"/>
    </sheetView>
  </sheetViews>
  <sheetFormatPr defaultColWidth="9.140625" defaultRowHeight="15.75" x14ac:dyDescent="0.25"/>
  <cols>
    <col min="1" max="1" width="6" style="27" customWidth="1"/>
    <col min="2" max="2" width="17.28515625" style="27" customWidth="1"/>
    <col min="3" max="3" width="13.7109375" style="27" customWidth="1"/>
    <col min="4" max="7" width="20.85546875" style="27" customWidth="1"/>
    <col min="8" max="8" width="17.5703125" style="27" customWidth="1"/>
    <col min="9" max="9" width="19.28515625" style="27" customWidth="1"/>
    <col min="10" max="10" width="14" style="27" customWidth="1"/>
    <col min="11" max="13" width="18.7109375" style="27" customWidth="1"/>
    <col min="14" max="14" width="15.7109375" style="27" customWidth="1"/>
    <col min="15" max="19" width="15.7109375" style="28" customWidth="1"/>
    <col min="20" max="16384" width="9.140625" style="28"/>
  </cols>
  <sheetData>
    <row r="1" spans="1:10" ht="66.75" customHeight="1" x14ac:dyDescent="0.25">
      <c r="H1" s="187" t="s">
        <v>150</v>
      </c>
      <c r="I1" s="187"/>
      <c r="J1" s="187"/>
    </row>
    <row r="3" spans="1:10" s="27" customFormat="1" ht="73.5" customHeight="1" x14ac:dyDescent="0.25">
      <c r="A3" s="166" t="s">
        <v>233</v>
      </c>
      <c r="B3" s="166"/>
      <c r="C3" s="166"/>
      <c r="D3" s="166"/>
      <c r="E3" s="166"/>
      <c r="F3" s="166"/>
      <c r="G3" s="166"/>
      <c r="H3" s="166"/>
      <c r="I3" s="166"/>
      <c r="J3" s="166"/>
    </row>
    <row r="5" spans="1:10" s="27" customFormat="1" ht="47.25" customHeight="1" x14ac:dyDescent="0.25">
      <c r="A5" s="191" t="s">
        <v>121</v>
      </c>
      <c r="B5" s="191" t="s">
        <v>59</v>
      </c>
      <c r="C5" s="191" t="s">
        <v>122</v>
      </c>
      <c r="D5" s="188" t="s">
        <v>60</v>
      </c>
      <c r="E5" s="189"/>
      <c r="F5" s="192" t="s">
        <v>65</v>
      </c>
      <c r="G5" s="192" t="s">
        <v>63</v>
      </c>
      <c r="H5" s="192" t="s">
        <v>111</v>
      </c>
      <c r="I5" s="192" t="s">
        <v>112</v>
      </c>
      <c r="J5" s="192" t="s">
        <v>28</v>
      </c>
    </row>
    <row r="6" spans="1:10" s="27" customFormat="1" ht="60.75" customHeight="1" x14ac:dyDescent="0.25">
      <c r="A6" s="191"/>
      <c r="B6" s="191"/>
      <c r="C6" s="191"/>
      <c r="D6" s="47" t="s">
        <v>61</v>
      </c>
      <c r="E6" s="47" t="s">
        <v>62</v>
      </c>
      <c r="F6" s="193"/>
      <c r="G6" s="193"/>
      <c r="H6" s="193"/>
      <c r="I6" s="193"/>
      <c r="J6" s="193"/>
    </row>
    <row r="7" spans="1:10" s="27" customFormat="1" ht="15" x14ac:dyDescent="0.25">
      <c r="A7" s="31">
        <v>1</v>
      </c>
      <c r="B7" s="71" t="s">
        <v>153</v>
      </c>
      <c r="C7" s="29"/>
      <c r="D7" s="71" t="s">
        <v>153</v>
      </c>
      <c r="E7" s="71" t="s">
        <v>153</v>
      </c>
      <c r="F7" s="71" t="s">
        <v>153</v>
      </c>
      <c r="G7" s="71" t="s">
        <v>153</v>
      </c>
      <c r="H7" s="71" t="s">
        <v>153</v>
      </c>
      <c r="I7" s="71" t="s">
        <v>153</v>
      </c>
      <c r="J7" s="71" t="s">
        <v>153</v>
      </c>
    </row>
    <row r="8" spans="1:10" s="27" customFormat="1" ht="15" x14ac:dyDescent="0.25">
      <c r="A8" s="31">
        <v>2</v>
      </c>
      <c r="B8" s="71" t="s">
        <v>153</v>
      </c>
      <c r="C8" s="71" t="s">
        <v>123</v>
      </c>
      <c r="D8" s="71" t="s">
        <v>153</v>
      </c>
      <c r="E8" s="71" t="s">
        <v>153</v>
      </c>
      <c r="F8" s="71" t="s">
        <v>153</v>
      </c>
      <c r="G8" s="71" t="s">
        <v>153</v>
      </c>
      <c r="H8" s="71" t="s">
        <v>153</v>
      </c>
      <c r="I8" s="71" t="s">
        <v>153</v>
      </c>
      <c r="J8" s="71" t="s">
        <v>153</v>
      </c>
    </row>
    <row r="9" spans="1:10" s="27" customFormat="1" ht="15" x14ac:dyDescent="0.25">
      <c r="A9" s="31">
        <v>3</v>
      </c>
      <c r="B9" s="71" t="s">
        <v>153</v>
      </c>
      <c r="C9" s="71" t="s">
        <v>123</v>
      </c>
      <c r="D9" s="71" t="s">
        <v>153</v>
      </c>
      <c r="E9" s="71" t="s">
        <v>153</v>
      </c>
      <c r="F9" s="71" t="s">
        <v>153</v>
      </c>
      <c r="G9" s="71" t="s">
        <v>153</v>
      </c>
      <c r="H9" s="71" t="s">
        <v>153</v>
      </c>
      <c r="I9" s="71" t="s">
        <v>153</v>
      </c>
      <c r="J9" s="71" t="s">
        <v>153</v>
      </c>
    </row>
    <row r="10" spans="1:10" s="27" customFormat="1" ht="15" x14ac:dyDescent="0.25">
      <c r="A10" s="31">
        <v>4</v>
      </c>
      <c r="B10" s="71" t="s">
        <v>153</v>
      </c>
      <c r="C10" s="71" t="s">
        <v>123</v>
      </c>
      <c r="D10" s="71" t="s">
        <v>153</v>
      </c>
      <c r="E10" s="71" t="s">
        <v>153</v>
      </c>
      <c r="F10" s="71" t="s">
        <v>153</v>
      </c>
      <c r="G10" s="71" t="s">
        <v>153</v>
      </c>
      <c r="H10" s="71" t="s">
        <v>153</v>
      </c>
      <c r="I10" s="71" t="s">
        <v>153</v>
      </c>
      <c r="J10" s="71" t="s">
        <v>153</v>
      </c>
    </row>
    <row r="11" spans="1:10" s="27" customFormat="1" ht="15" x14ac:dyDescent="0.25">
      <c r="A11" s="31">
        <v>5</v>
      </c>
      <c r="B11" s="71" t="s">
        <v>153</v>
      </c>
      <c r="C11" s="71" t="s">
        <v>123</v>
      </c>
      <c r="D11" s="71" t="s">
        <v>153</v>
      </c>
      <c r="E11" s="71" t="s">
        <v>153</v>
      </c>
      <c r="F11" s="71" t="s">
        <v>153</v>
      </c>
      <c r="G11" s="71" t="s">
        <v>153</v>
      </c>
      <c r="H11" s="71" t="s">
        <v>153</v>
      </c>
      <c r="I11" s="71" t="s">
        <v>153</v>
      </c>
      <c r="J11" s="71" t="s">
        <v>153</v>
      </c>
    </row>
    <row r="13" spans="1:10" s="27" customFormat="1" ht="30.75" customHeight="1" x14ac:dyDescent="0.25">
      <c r="A13" s="48"/>
      <c r="B13" s="190" t="s">
        <v>64</v>
      </c>
      <c r="C13" s="190"/>
      <c r="D13" s="190"/>
      <c r="E13" s="190"/>
      <c r="F13" s="190"/>
      <c r="G13" s="190"/>
      <c r="H13" s="190"/>
      <c r="I13" s="190"/>
      <c r="J13" s="190"/>
    </row>
    <row r="14" spans="1:10" ht="18.75" customHeight="1" x14ac:dyDescent="0.25">
      <c r="A14" s="48"/>
      <c r="B14" s="48"/>
      <c r="C14" s="48"/>
      <c r="D14" s="48"/>
      <c r="E14" s="48"/>
      <c r="F14" s="48"/>
      <c r="G14" s="48"/>
      <c r="H14" s="48"/>
      <c r="I14" s="48"/>
      <c r="J14" s="48"/>
    </row>
  </sheetData>
  <mergeCells count="12">
    <mergeCell ref="H1:J1"/>
    <mergeCell ref="D5:E5"/>
    <mergeCell ref="B13:J13"/>
    <mergeCell ref="A3:J3"/>
    <mergeCell ref="A5:A6"/>
    <mergeCell ref="B5:B6"/>
    <mergeCell ref="F5:F6"/>
    <mergeCell ref="G5:G6"/>
    <mergeCell ref="H5:H6"/>
    <mergeCell ref="I5:I6"/>
    <mergeCell ref="J5:J6"/>
    <mergeCell ref="C5:C6"/>
  </mergeCells>
  <printOptions horizontalCentered="1"/>
  <pageMargins left="0.19685039370078741" right="0.19685039370078741" top="0.19685039370078741" bottom="0.19685039370078741" header="0" footer="0"/>
  <pageSetup paperSize="9" scale="8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161" t="s">
        <v>76</v>
      </c>
      <c r="B5" s="161"/>
      <c r="C5" s="161"/>
      <c r="D5" s="161"/>
    </row>
    <row r="7" spans="1:4" ht="25.5" x14ac:dyDescent="0.25">
      <c r="A7" s="52" t="s">
        <v>26</v>
      </c>
      <c r="B7" s="52" t="s">
        <v>84</v>
      </c>
      <c r="C7" s="52" t="s">
        <v>82</v>
      </c>
      <c r="D7" s="52" t="s">
        <v>83</v>
      </c>
    </row>
    <row r="8" spans="1:4" x14ac:dyDescent="0.25">
      <c r="A8" s="49">
        <v>1</v>
      </c>
      <c r="B8" s="49"/>
      <c r="C8" s="49"/>
      <c r="D8" s="49"/>
    </row>
    <row r="9" spans="1:4" x14ac:dyDescent="0.25">
      <c r="A9" s="49">
        <f>+A8+1</f>
        <v>2</v>
      </c>
      <c r="B9" s="50"/>
      <c r="C9" s="50"/>
      <c r="D9" s="51"/>
    </row>
    <row r="10" spans="1:4" x14ac:dyDescent="0.25">
      <c r="A10" s="49">
        <f t="shared" ref="A10:A17" si="0">+A9+1</f>
        <v>3</v>
      </c>
      <c r="B10" s="50"/>
      <c r="C10" s="50"/>
      <c r="D10" s="51"/>
    </row>
    <row r="11" spans="1:4" x14ac:dyDescent="0.25">
      <c r="A11" s="49">
        <f t="shared" si="0"/>
        <v>4</v>
      </c>
      <c r="B11" s="50"/>
      <c r="C11" s="50"/>
      <c r="D11" s="51"/>
    </row>
    <row r="12" spans="1:4" x14ac:dyDescent="0.25">
      <c r="A12" s="49">
        <f t="shared" si="0"/>
        <v>5</v>
      </c>
      <c r="B12" s="50"/>
      <c r="C12" s="50"/>
      <c r="D12" s="51"/>
    </row>
    <row r="13" spans="1:4" x14ac:dyDescent="0.25">
      <c r="A13" s="49">
        <f t="shared" si="0"/>
        <v>6</v>
      </c>
      <c r="B13" s="50"/>
      <c r="C13" s="50"/>
      <c r="D13" s="51"/>
    </row>
    <row r="14" spans="1:4" x14ac:dyDescent="0.25">
      <c r="A14" s="49">
        <f t="shared" si="0"/>
        <v>7</v>
      </c>
      <c r="B14" s="50"/>
      <c r="C14" s="50"/>
      <c r="D14" s="51"/>
    </row>
    <row r="15" spans="1:4" x14ac:dyDescent="0.25">
      <c r="A15" s="49">
        <f t="shared" si="0"/>
        <v>8</v>
      </c>
      <c r="B15" s="50"/>
      <c r="C15" s="50"/>
      <c r="D15" s="51"/>
    </row>
    <row r="16" spans="1:4" x14ac:dyDescent="0.25">
      <c r="A16" s="49">
        <f t="shared" si="0"/>
        <v>9</v>
      </c>
      <c r="B16" s="50"/>
      <c r="C16" s="50"/>
      <c r="D16" s="51"/>
    </row>
    <row r="17" spans="1:4" x14ac:dyDescent="0.25">
      <c r="A17" s="49">
        <f t="shared" si="0"/>
        <v>10</v>
      </c>
      <c r="B17" s="50"/>
      <c r="C17" s="50"/>
      <c r="D17" s="51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tabSelected="1" view="pageBreakPreview" zoomScale="85" zoomScaleNormal="85" zoomScaleSheetLayoutView="85" workbookViewId="0">
      <pane xSplit="4" ySplit="4" topLeftCell="E5" activePane="bottomRight" state="frozen"/>
      <selection activeCell="I5" sqref="I5:I6"/>
      <selection pane="topRight" activeCell="I5" sqref="I5:I6"/>
      <selection pane="bottomLeft" activeCell="I5" sqref="I5:I6"/>
      <selection pane="bottomRight" activeCell="I5" sqref="I5:I6"/>
    </sheetView>
  </sheetViews>
  <sheetFormatPr defaultColWidth="9.140625" defaultRowHeight="18.75" x14ac:dyDescent="0.25"/>
  <cols>
    <col min="1" max="1" width="8.140625" style="16" customWidth="1"/>
    <col min="2" max="2" width="15.28515625" style="18" customWidth="1"/>
    <col min="3" max="3" width="15.7109375" style="18" customWidth="1"/>
    <col min="4" max="4" width="19.85546875" style="16" customWidth="1"/>
    <col min="5" max="5" width="24.85546875" style="18" customWidth="1"/>
    <col min="6" max="8" width="15.7109375" style="18" customWidth="1"/>
    <col min="9" max="9" width="20.5703125" style="18" customWidth="1"/>
    <col min="10" max="10" width="17.570312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6" ht="93" customHeight="1" x14ac:dyDescent="0.25">
      <c r="G1" s="125" t="s">
        <v>138</v>
      </c>
      <c r="H1" s="125"/>
      <c r="I1" s="125"/>
      <c r="J1" s="125"/>
      <c r="K1" s="127"/>
      <c r="L1" s="127"/>
    </row>
    <row r="2" spans="1:16" x14ac:dyDescent="0.25">
      <c r="K2" s="127"/>
      <c r="L2" s="127"/>
    </row>
    <row r="3" spans="1:16" ht="60" customHeight="1" x14ac:dyDescent="0.25">
      <c r="A3" s="133" t="s">
        <v>244</v>
      </c>
      <c r="B3" s="133"/>
      <c r="C3" s="133"/>
      <c r="D3" s="133"/>
      <c r="E3" s="133"/>
      <c r="F3" s="133"/>
      <c r="G3" s="133"/>
      <c r="H3" s="133"/>
      <c r="I3" s="133"/>
      <c r="J3" s="133"/>
      <c r="K3" s="22"/>
      <c r="L3" s="22"/>
      <c r="M3" s="17"/>
      <c r="N3" s="17"/>
      <c r="O3" s="17"/>
      <c r="P3" s="17"/>
    </row>
    <row r="4" spans="1:16" x14ac:dyDescent="0.25">
      <c r="J4" s="19"/>
      <c r="L4" s="16"/>
    </row>
    <row r="5" spans="1:16" ht="39.75" customHeight="1" x14ac:dyDescent="0.25">
      <c r="A5" s="130" t="s">
        <v>14</v>
      </c>
      <c r="B5" s="128" t="s">
        <v>85</v>
      </c>
      <c r="C5" s="128" t="s">
        <v>86</v>
      </c>
      <c r="D5" s="128" t="s">
        <v>87</v>
      </c>
      <c r="E5" s="128" t="s">
        <v>88</v>
      </c>
      <c r="F5" s="132" t="s">
        <v>101</v>
      </c>
      <c r="G5" s="132"/>
      <c r="H5" s="128" t="s">
        <v>108</v>
      </c>
      <c r="I5" s="128" t="s">
        <v>109</v>
      </c>
      <c r="J5" s="128" t="s">
        <v>130</v>
      </c>
      <c r="L5" s="19"/>
    </row>
    <row r="6" spans="1:16" ht="159.75" customHeight="1" x14ac:dyDescent="0.25">
      <c r="A6" s="131"/>
      <c r="B6" s="129"/>
      <c r="C6" s="129"/>
      <c r="D6" s="129"/>
      <c r="E6" s="129"/>
      <c r="F6" s="60" t="s">
        <v>107</v>
      </c>
      <c r="G6" s="60" t="s">
        <v>110</v>
      </c>
      <c r="H6" s="129"/>
      <c r="I6" s="129"/>
      <c r="J6" s="129"/>
      <c r="L6" s="19"/>
    </row>
    <row r="7" spans="1:16" ht="36.75" customHeight="1" x14ac:dyDescent="0.3">
      <c r="A7" s="62">
        <v>1</v>
      </c>
      <c r="B7" s="80" t="s">
        <v>153</v>
      </c>
      <c r="C7" s="80" t="s">
        <v>153</v>
      </c>
      <c r="D7" s="80" t="s">
        <v>153</v>
      </c>
      <c r="E7" s="80" t="s">
        <v>153</v>
      </c>
      <c r="F7" s="80" t="s">
        <v>153</v>
      </c>
      <c r="G7" s="80" t="s">
        <v>153</v>
      </c>
      <c r="H7" s="80" t="s">
        <v>153</v>
      </c>
      <c r="I7" s="80" t="s">
        <v>153</v>
      </c>
      <c r="J7" s="80" t="s">
        <v>153</v>
      </c>
      <c r="L7" s="19"/>
    </row>
    <row r="8" spans="1:16" ht="36.75" customHeight="1" x14ac:dyDescent="0.3">
      <c r="A8" s="62">
        <v>2</v>
      </c>
      <c r="B8" s="80" t="s">
        <v>153</v>
      </c>
      <c r="C8" s="80" t="s">
        <v>153</v>
      </c>
      <c r="D8" s="80" t="s">
        <v>153</v>
      </c>
      <c r="E8" s="80" t="s">
        <v>153</v>
      </c>
      <c r="F8" s="80" t="s">
        <v>153</v>
      </c>
      <c r="G8" s="80" t="s">
        <v>153</v>
      </c>
      <c r="H8" s="80" t="s">
        <v>153</v>
      </c>
      <c r="I8" s="80" t="s">
        <v>153</v>
      </c>
      <c r="J8" s="80" t="s">
        <v>153</v>
      </c>
      <c r="L8" s="19"/>
    </row>
    <row r="9" spans="1:16" ht="36.75" customHeight="1" x14ac:dyDescent="0.3">
      <c r="A9" s="62">
        <v>3</v>
      </c>
      <c r="B9" s="80" t="s">
        <v>153</v>
      </c>
      <c r="C9" s="80" t="s">
        <v>153</v>
      </c>
      <c r="D9" s="80" t="s">
        <v>153</v>
      </c>
      <c r="E9" s="80" t="s">
        <v>153</v>
      </c>
      <c r="F9" s="80" t="s">
        <v>153</v>
      </c>
      <c r="G9" s="80" t="s">
        <v>153</v>
      </c>
      <c r="H9" s="80" t="s">
        <v>153</v>
      </c>
      <c r="I9" s="80" t="s">
        <v>153</v>
      </c>
      <c r="J9" s="80" t="s">
        <v>153</v>
      </c>
      <c r="L9" s="19"/>
    </row>
    <row r="10" spans="1:16" ht="36.75" customHeight="1" x14ac:dyDescent="0.3">
      <c r="A10" s="62">
        <v>4</v>
      </c>
      <c r="B10" s="80" t="s">
        <v>153</v>
      </c>
      <c r="C10" s="80" t="s">
        <v>153</v>
      </c>
      <c r="D10" s="80" t="s">
        <v>153</v>
      </c>
      <c r="E10" s="80" t="s">
        <v>153</v>
      </c>
      <c r="F10" s="80" t="s">
        <v>153</v>
      </c>
      <c r="G10" s="80" t="s">
        <v>153</v>
      </c>
      <c r="H10" s="80" t="s">
        <v>153</v>
      </c>
      <c r="I10" s="80" t="s">
        <v>153</v>
      </c>
      <c r="J10" s="80" t="s">
        <v>153</v>
      </c>
      <c r="L10" s="19"/>
    </row>
    <row r="11" spans="1:16" x14ac:dyDescent="0.25">
      <c r="L11" s="19"/>
    </row>
    <row r="12" spans="1:16" ht="4.5" customHeight="1" x14ac:dyDescent="0.25">
      <c r="L12" s="19"/>
    </row>
    <row r="13" spans="1:16" ht="66.75" customHeight="1" x14ac:dyDescent="0.25">
      <c r="A13" s="126" t="s">
        <v>131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43"/>
      <c r="L13" s="43"/>
    </row>
  </sheetData>
  <mergeCells count="14">
    <mergeCell ref="G1:J1"/>
    <mergeCell ref="A13:J13"/>
    <mergeCell ref="K1:L1"/>
    <mergeCell ref="K2:L2"/>
    <mergeCell ref="I5:I6"/>
    <mergeCell ref="J5:J6"/>
    <mergeCell ref="A5:A6"/>
    <mergeCell ref="B5:B6"/>
    <mergeCell ref="C5:C6"/>
    <mergeCell ref="D5:D6"/>
    <mergeCell ref="E5:E6"/>
    <mergeCell ref="F5:G5"/>
    <mergeCell ref="H5:H6"/>
    <mergeCell ref="A3:J3"/>
  </mergeCells>
  <printOptions horizontalCentered="1"/>
  <pageMargins left="0.19685039370078741" right="0.19685039370078741" top="0.19685039370078741" bottom="0.19685039370078741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pageSetUpPr fitToPage="1"/>
  </sheetPr>
  <dimension ref="A1:O27"/>
  <sheetViews>
    <sheetView tabSelected="1" view="pageBreakPreview" zoomScale="60" zoomScaleNormal="100" workbookViewId="0">
      <pane xSplit="2" ySplit="6" topLeftCell="C7" activePane="bottomRight" state="frozen"/>
      <selection activeCell="I5" sqref="I5:I6"/>
      <selection pane="topRight" activeCell="I5" sqref="I5:I6"/>
      <selection pane="bottomLeft" activeCell="I5" sqref="I5:I6"/>
      <selection pane="bottomRight" activeCell="I5" sqref="I5:I6"/>
    </sheetView>
  </sheetViews>
  <sheetFormatPr defaultColWidth="9.140625" defaultRowHeight="15.75" x14ac:dyDescent="0.25"/>
  <cols>
    <col min="1" max="1" width="8.7109375" style="2" customWidth="1"/>
    <col min="2" max="2" width="13.140625" style="7" customWidth="1"/>
    <col min="3" max="3" width="47.42578125" style="7" customWidth="1"/>
    <col min="4" max="5" width="24.140625" style="7" customWidth="1"/>
    <col min="6" max="6" width="34.85546875" style="2" customWidth="1"/>
    <col min="7" max="7" width="16.7109375" style="2" customWidth="1"/>
    <col min="8" max="10" width="15.7109375" style="2" customWidth="1"/>
    <col min="11" max="14" width="18.7109375" style="2" customWidth="1"/>
    <col min="15" max="15" width="15.7109375" style="2" customWidth="1"/>
    <col min="16" max="20" width="15.7109375" style="3" customWidth="1"/>
    <col min="21" max="16384" width="9.140625" style="3"/>
  </cols>
  <sheetData>
    <row r="1" spans="1:15" ht="89.25" customHeight="1" x14ac:dyDescent="0.25">
      <c r="E1" s="134" t="s">
        <v>136</v>
      </c>
      <c r="F1" s="134"/>
    </row>
    <row r="2" spans="1:15" x14ac:dyDescent="0.25">
      <c r="A2" s="7"/>
      <c r="F2" s="63"/>
      <c r="G2" s="7"/>
      <c r="H2" s="7"/>
      <c r="I2" s="7"/>
      <c r="J2" s="7"/>
      <c r="K2" s="7"/>
      <c r="L2" s="7"/>
      <c r="M2" s="7"/>
      <c r="N2" s="7"/>
      <c r="O2" s="7"/>
    </row>
    <row r="3" spans="1:15" ht="54.6" customHeight="1" x14ac:dyDescent="0.25">
      <c r="A3" s="137" t="s">
        <v>243</v>
      </c>
      <c r="B3" s="137"/>
      <c r="C3" s="137"/>
      <c r="D3" s="137"/>
      <c r="E3" s="137"/>
      <c r="F3" s="137"/>
      <c r="G3" s="1"/>
      <c r="H3" s="1"/>
      <c r="I3" s="1"/>
      <c r="J3" s="1"/>
    </row>
    <row r="4" spans="1:15" ht="17.45" customHeight="1" x14ac:dyDescent="0.25">
      <c r="F4" s="11"/>
    </row>
    <row r="5" spans="1:15" ht="29.25" customHeight="1" x14ac:dyDescent="0.25">
      <c r="A5" s="135" t="s">
        <v>14</v>
      </c>
      <c r="B5" s="135" t="s">
        <v>15</v>
      </c>
      <c r="C5" s="135" t="s">
        <v>102</v>
      </c>
      <c r="D5" s="142" t="s">
        <v>16</v>
      </c>
      <c r="E5" s="142"/>
      <c r="F5" s="135" t="s">
        <v>55</v>
      </c>
      <c r="K5" s="4"/>
    </row>
    <row r="6" spans="1:15" ht="35.25" customHeight="1" x14ac:dyDescent="0.25">
      <c r="A6" s="136"/>
      <c r="B6" s="136"/>
      <c r="C6" s="136"/>
      <c r="D6" s="14" t="s">
        <v>17</v>
      </c>
      <c r="E6" s="14" t="s">
        <v>18</v>
      </c>
      <c r="F6" s="136"/>
      <c r="G6" s="7"/>
      <c r="H6" s="7"/>
      <c r="I6" s="7"/>
      <c r="J6" s="7"/>
      <c r="K6" s="4"/>
      <c r="L6" s="7"/>
      <c r="M6" s="7"/>
      <c r="N6" s="7"/>
      <c r="O6" s="7"/>
    </row>
    <row r="7" spans="1:15" ht="20.25" customHeight="1" x14ac:dyDescent="0.25">
      <c r="A7" s="138">
        <v>1</v>
      </c>
      <c r="B7" s="140" t="s">
        <v>19</v>
      </c>
      <c r="C7" s="64" t="s">
        <v>104</v>
      </c>
      <c r="D7" s="15" t="s">
        <v>153</v>
      </c>
      <c r="E7" s="15" t="s">
        <v>153</v>
      </c>
      <c r="F7" s="15" t="s">
        <v>153</v>
      </c>
    </row>
    <row r="8" spans="1:15" ht="33" customHeight="1" x14ac:dyDescent="0.25">
      <c r="A8" s="139"/>
      <c r="B8" s="141"/>
      <c r="C8" s="65" t="s">
        <v>105</v>
      </c>
      <c r="D8" s="46" t="s">
        <v>153</v>
      </c>
      <c r="E8" s="46" t="s">
        <v>153</v>
      </c>
      <c r="F8" s="46" t="s">
        <v>153</v>
      </c>
    </row>
    <row r="9" spans="1:15" ht="20.25" customHeight="1" x14ac:dyDescent="0.25">
      <c r="A9" s="139"/>
      <c r="B9" s="141"/>
      <c r="C9" s="65" t="s">
        <v>106</v>
      </c>
      <c r="D9" s="46" t="s">
        <v>153</v>
      </c>
      <c r="E9" s="46" t="s">
        <v>153</v>
      </c>
      <c r="F9" s="46" t="s">
        <v>153</v>
      </c>
      <c r="G9" s="7"/>
      <c r="H9" s="7"/>
      <c r="I9" s="7"/>
      <c r="J9" s="7"/>
      <c r="K9" s="7"/>
      <c r="L9" s="7"/>
      <c r="M9" s="7"/>
      <c r="N9" s="7"/>
      <c r="O9" s="7"/>
    </row>
    <row r="10" spans="1:15" ht="20.25" customHeight="1" x14ac:dyDescent="0.25">
      <c r="A10" s="139"/>
      <c r="B10" s="141"/>
      <c r="C10" s="66" t="s">
        <v>103</v>
      </c>
      <c r="D10" s="46" t="s">
        <v>153</v>
      </c>
      <c r="E10" s="46" t="s">
        <v>153</v>
      </c>
      <c r="F10" s="46" t="s">
        <v>153</v>
      </c>
    </row>
    <row r="11" spans="1:15" ht="20.25" customHeight="1" x14ac:dyDescent="0.25">
      <c r="A11" s="138">
        <f>+A7+1</f>
        <v>2</v>
      </c>
      <c r="B11" s="140" t="s">
        <v>20</v>
      </c>
      <c r="C11" s="64" t="s">
        <v>104</v>
      </c>
      <c r="D11" s="46" t="s">
        <v>153</v>
      </c>
      <c r="E11" s="46" t="s">
        <v>153</v>
      </c>
      <c r="F11" s="46" t="s">
        <v>153</v>
      </c>
      <c r="G11" s="7"/>
      <c r="H11" s="7"/>
      <c r="I11" s="7"/>
      <c r="J11" s="7"/>
      <c r="K11" s="7"/>
      <c r="L11" s="7"/>
      <c r="M11" s="7"/>
      <c r="N11" s="7"/>
      <c r="O11" s="7"/>
    </row>
    <row r="12" spans="1:15" ht="20.25" customHeight="1" x14ac:dyDescent="0.25">
      <c r="A12" s="139"/>
      <c r="B12" s="141"/>
      <c r="C12" s="65" t="s">
        <v>105</v>
      </c>
      <c r="D12" s="46" t="s">
        <v>153</v>
      </c>
      <c r="E12" s="46" t="s">
        <v>153</v>
      </c>
      <c r="F12" s="46" t="s">
        <v>153</v>
      </c>
      <c r="G12" s="7"/>
      <c r="H12" s="7"/>
      <c r="I12" s="7"/>
      <c r="J12" s="7"/>
      <c r="K12" s="7"/>
      <c r="L12" s="7"/>
      <c r="M12" s="7"/>
      <c r="N12" s="7"/>
      <c r="O12" s="7"/>
    </row>
    <row r="13" spans="1:15" ht="20.25" customHeight="1" x14ac:dyDescent="0.25">
      <c r="A13" s="139"/>
      <c r="B13" s="141"/>
      <c r="C13" s="67" t="s">
        <v>106</v>
      </c>
      <c r="D13" s="46" t="s">
        <v>153</v>
      </c>
      <c r="E13" s="46" t="s">
        <v>153</v>
      </c>
      <c r="F13" s="46" t="s">
        <v>153</v>
      </c>
      <c r="G13" s="7"/>
      <c r="H13" s="7"/>
      <c r="I13" s="7"/>
      <c r="J13" s="7"/>
      <c r="K13" s="7"/>
      <c r="L13" s="7"/>
      <c r="M13" s="7"/>
      <c r="N13" s="7"/>
      <c r="O13" s="7"/>
    </row>
    <row r="14" spans="1:15" s="6" customFormat="1" ht="20.25" customHeight="1" x14ac:dyDescent="0.25">
      <c r="A14" s="139"/>
      <c r="B14" s="141"/>
      <c r="C14" s="66" t="s">
        <v>103</v>
      </c>
      <c r="D14" s="46" t="s">
        <v>153</v>
      </c>
      <c r="E14" s="46" t="s">
        <v>153</v>
      </c>
      <c r="F14" s="46" t="s">
        <v>153</v>
      </c>
      <c r="G14" s="5"/>
      <c r="H14" s="5"/>
      <c r="I14" s="5"/>
      <c r="J14" s="5"/>
      <c r="K14" s="5"/>
      <c r="L14" s="5"/>
      <c r="M14" s="5"/>
      <c r="N14" s="5"/>
      <c r="O14" s="5"/>
    </row>
    <row r="15" spans="1:15" ht="20.25" customHeight="1" x14ac:dyDescent="0.25">
      <c r="A15" s="138">
        <v>3</v>
      </c>
      <c r="B15" s="140" t="s">
        <v>21</v>
      </c>
      <c r="C15" s="64" t="s">
        <v>104</v>
      </c>
      <c r="D15" s="46" t="s">
        <v>153</v>
      </c>
      <c r="E15" s="46" t="s">
        <v>153</v>
      </c>
      <c r="F15" s="46" t="s">
        <v>153</v>
      </c>
      <c r="G15" s="7"/>
      <c r="H15" s="7"/>
      <c r="I15" s="7"/>
      <c r="J15" s="7"/>
      <c r="K15" s="7"/>
      <c r="L15" s="7"/>
      <c r="M15" s="7"/>
      <c r="N15" s="7"/>
      <c r="O15" s="7"/>
    </row>
    <row r="16" spans="1:15" ht="20.25" customHeight="1" x14ac:dyDescent="0.25">
      <c r="A16" s="139"/>
      <c r="B16" s="141"/>
      <c r="C16" s="65" t="s">
        <v>105</v>
      </c>
      <c r="D16" s="46" t="s">
        <v>153</v>
      </c>
      <c r="E16" s="46" t="s">
        <v>153</v>
      </c>
      <c r="F16" s="46" t="s">
        <v>153</v>
      </c>
      <c r="G16" s="7"/>
      <c r="H16" s="7"/>
      <c r="I16" s="7"/>
      <c r="J16" s="7"/>
      <c r="K16" s="7"/>
      <c r="L16" s="7"/>
      <c r="M16" s="7"/>
      <c r="N16" s="7"/>
      <c r="O16" s="7"/>
    </row>
    <row r="17" spans="1:15" ht="20.25" customHeight="1" x14ac:dyDescent="0.25">
      <c r="A17" s="139"/>
      <c r="B17" s="141"/>
      <c r="C17" s="65" t="s">
        <v>106</v>
      </c>
      <c r="D17" s="46" t="s">
        <v>153</v>
      </c>
      <c r="E17" s="46" t="s">
        <v>153</v>
      </c>
      <c r="F17" s="46" t="s">
        <v>153</v>
      </c>
      <c r="G17" s="7"/>
      <c r="H17" s="7"/>
      <c r="I17" s="7"/>
      <c r="J17" s="7"/>
      <c r="K17" s="7"/>
      <c r="L17" s="7"/>
      <c r="M17" s="7"/>
      <c r="N17" s="7"/>
      <c r="O17" s="7"/>
    </row>
    <row r="18" spans="1:15" ht="20.25" customHeight="1" x14ac:dyDescent="0.25">
      <c r="A18" s="144"/>
      <c r="B18" s="145"/>
      <c r="C18" s="66" t="s">
        <v>103</v>
      </c>
      <c r="D18" s="46" t="s">
        <v>153</v>
      </c>
      <c r="E18" s="46" t="s">
        <v>153</v>
      </c>
      <c r="F18" s="46" t="s">
        <v>153</v>
      </c>
      <c r="G18" s="7"/>
      <c r="H18" s="7"/>
      <c r="I18" s="7"/>
      <c r="J18" s="7"/>
      <c r="K18" s="7"/>
      <c r="L18" s="7"/>
      <c r="M18" s="7"/>
      <c r="N18" s="7"/>
      <c r="O18" s="7"/>
    </row>
    <row r="19" spans="1:15" ht="20.25" customHeight="1" x14ac:dyDescent="0.25">
      <c r="A19" s="138">
        <v>4</v>
      </c>
      <c r="B19" s="140" t="s">
        <v>56</v>
      </c>
      <c r="C19" s="138" t="s">
        <v>104</v>
      </c>
      <c r="D19" s="46" t="s">
        <v>153</v>
      </c>
      <c r="E19" s="46" t="s">
        <v>153</v>
      </c>
      <c r="F19" s="46" t="s">
        <v>153</v>
      </c>
    </row>
    <row r="20" spans="1:15" ht="20.25" customHeight="1" x14ac:dyDescent="0.25">
      <c r="A20" s="139"/>
      <c r="B20" s="141"/>
      <c r="C20" s="146"/>
      <c r="D20" s="46" t="s">
        <v>153</v>
      </c>
      <c r="E20" s="46" t="s">
        <v>153</v>
      </c>
      <c r="F20" s="46" t="s">
        <v>153</v>
      </c>
      <c r="G20" s="7"/>
      <c r="H20" s="7"/>
      <c r="I20" s="7"/>
      <c r="J20" s="7"/>
      <c r="K20" s="7"/>
      <c r="L20" s="7"/>
      <c r="M20" s="7"/>
      <c r="N20" s="7"/>
      <c r="O20" s="7"/>
    </row>
    <row r="21" spans="1:15" ht="31.5" customHeight="1" x14ac:dyDescent="0.25">
      <c r="A21" s="139"/>
      <c r="B21" s="141"/>
      <c r="C21" s="65" t="s">
        <v>105</v>
      </c>
      <c r="D21" s="46" t="s">
        <v>153</v>
      </c>
      <c r="E21" s="46" t="s">
        <v>153</v>
      </c>
      <c r="F21" s="46" t="s">
        <v>153</v>
      </c>
    </row>
    <row r="22" spans="1:15" ht="20.25" customHeight="1" x14ac:dyDescent="0.25">
      <c r="A22" s="139"/>
      <c r="B22" s="141"/>
      <c r="C22" s="65" t="s">
        <v>106</v>
      </c>
      <c r="D22" s="46" t="s">
        <v>153</v>
      </c>
      <c r="E22" s="46" t="s">
        <v>153</v>
      </c>
      <c r="F22" s="46" t="s">
        <v>153</v>
      </c>
    </row>
    <row r="23" spans="1:15" ht="20.25" customHeight="1" x14ac:dyDescent="0.25">
      <c r="A23" s="144"/>
      <c r="B23" s="145"/>
      <c r="C23" s="66" t="s">
        <v>103</v>
      </c>
      <c r="D23" s="46" t="s">
        <v>153</v>
      </c>
      <c r="E23" s="46" t="s">
        <v>153</v>
      </c>
      <c r="F23" s="46" t="s">
        <v>153</v>
      </c>
    </row>
    <row r="25" spans="1:15" ht="18.75" customHeight="1" x14ac:dyDescent="0.25">
      <c r="A25" s="143" t="s">
        <v>131</v>
      </c>
      <c r="B25" s="143"/>
      <c r="C25" s="143"/>
      <c r="D25" s="143"/>
      <c r="E25" s="143"/>
      <c r="F25" s="143"/>
      <c r="G25" s="43"/>
      <c r="H25" s="43"/>
      <c r="I25" s="43"/>
      <c r="J25" s="43"/>
      <c r="K25" s="43"/>
      <c r="L25" s="43"/>
      <c r="M25" s="43"/>
      <c r="N25" s="43"/>
    </row>
    <row r="26" spans="1:15" x14ac:dyDescent="0.25">
      <c r="A26" s="143"/>
      <c r="B26" s="143"/>
      <c r="C26" s="143"/>
      <c r="D26" s="143"/>
      <c r="E26" s="143"/>
      <c r="F26" s="143"/>
    </row>
    <row r="27" spans="1:15" ht="31.5" customHeight="1" x14ac:dyDescent="0.25">
      <c r="A27" s="143"/>
      <c r="B27" s="143"/>
      <c r="C27" s="143"/>
      <c r="D27" s="143"/>
      <c r="E27" s="143"/>
      <c r="F27" s="143"/>
    </row>
  </sheetData>
  <mergeCells count="17">
    <mergeCell ref="A25:F27"/>
    <mergeCell ref="A15:A18"/>
    <mergeCell ref="B15:B18"/>
    <mergeCell ref="A19:A23"/>
    <mergeCell ref="B19:B23"/>
    <mergeCell ref="C19:C20"/>
    <mergeCell ref="A11:A14"/>
    <mergeCell ref="B11:B14"/>
    <mergeCell ref="D5:E5"/>
    <mergeCell ref="A7:A10"/>
    <mergeCell ref="B7:B10"/>
    <mergeCell ref="E1:F1"/>
    <mergeCell ref="F5:F6"/>
    <mergeCell ref="A3:F3"/>
    <mergeCell ref="A5:A6"/>
    <mergeCell ref="B5:B6"/>
    <mergeCell ref="C5:C6"/>
  </mergeCells>
  <printOptions horizontalCentered="1"/>
  <pageMargins left="0.19685039370078741" right="0.19685039370078741" top="0.19685039370078741" bottom="0.19685039370078741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>
    <tabColor rgb="FF00B0F0"/>
    <pageSetUpPr fitToPage="1"/>
  </sheetPr>
  <dimension ref="A1:O30"/>
  <sheetViews>
    <sheetView tabSelected="1" zoomScale="85" zoomScaleNormal="85" zoomScaleSheetLayoutView="85" workbookViewId="0">
      <selection activeCell="I5" sqref="I5:I6"/>
    </sheetView>
  </sheetViews>
  <sheetFormatPr defaultColWidth="9.140625" defaultRowHeight="15.75" x14ac:dyDescent="0.25"/>
  <cols>
    <col min="1" max="1" width="9.7109375" style="83" bestFit="1" customWidth="1"/>
    <col min="2" max="2" width="27.140625" style="84" bestFit="1" customWidth="1"/>
    <col min="3" max="3" width="38.42578125" style="83" bestFit="1" customWidth="1"/>
    <col min="4" max="5" width="19.85546875" style="84" customWidth="1"/>
    <col min="6" max="6" width="30.5703125" style="84" customWidth="1"/>
    <col min="7" max="7" width="37.140625" style="84" customWidth="1"/>
    <col min="8" max="8" width="16.7109375" style="84" bestFit="1" customWidth="1"/>
    <col min="9" max="9" width="17.85546875" style="84" customWidth="1"/>
    <col min="10" max="10" width="15.7109375" style="84" customWidth="1"/>
    <col min="11" max="11" width="18.140625" style="84" customWidth="1"/>
    <col min="12" max="12" width="21.5703125" style="84" customWidth="1"/>
    <col min="13" max="13" width="16.7109375" style="83" customWidth="1"/>
    <col min="14" max="15" width="15.7109375" style="83" customWidth="1"/>
    <col min="16" max="19" width="18.7109375" style="83" customWidth="1"/>
    <col min="20" max="25" width="15.7109375" style="83" customWidth="1"/>
    <col min="26" max="16384" width="9.140625" style="83"/>
  </cols>
  <sheetData>
    <row r="1" spans="1:15" ht="88.5" customHeight="1" x14ac:dyDescent="0.25">
      <c r="I1" s="148" t="s">
        <v>139</v>
      </c>
      <c r="J1" s="148"/>
      <c r="K1" s="148"/>
      <c r="L1" s="148"/>
    </row>
    <row r="2" spans="1:15" ht="39" customHeight="1" x14ac:dyDescent="0.25">
      <c r="A2" s="147" t="s">
        <v>228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85"/>
      <c r="N2" s="85"/>
      <c r="O2" s="85"/>
    </row>
    <row r="3" spans="1:15" x14ac:dyDescent="0.25">
      <c r="L3" s="86"/>
    </row>
    <row r="4" spans="1:15" ht="49.5" customHeight="1" x14ac:dyDescent="0.25">
      <c r="A4" s="150" t="s">
        <v>14</v>
      </c>
      <c r="B4" s="150" t="s">
        <v>15</v>
      </c>
      <c r="C4" s="150" t="s">
        <v>7</v>
      </c>
      <c r="D4" s="150" t="s">
        <v>57</v>
      </c>
      <c r="E4" s="150" t="s">
        <v>11</v>
      </c>
      <c r="F4" s="153" t="s">
        <v>12</v>
      </c>
      <c r="G4" s="152" t="s">
        <v>101</v>
      </c>
      <c r="H4" s="152"/>
      <c r="I4" s="150" t="s">
        <v>8</v>
      </c>
      <c r="J4" s="150" t="s">
        <v>9</v>
      </c>
      <c r="K4" s="150" t="s">
        <v>154</v>
      </c>
      <c r="L4" s="150" t="s">
        <v>113</v>
      </c>
    </row>
    <row r="5" spans="1:15" ht="129" customHeight="1" x14ac:dyDescent="0.25">
      <c r="A5" s="151"/>
      <c r="B5" s="151"/>
      <c r="C5" s="151"/>
      <c r="D5" s="151"/>
      <c r="E5" s="151"/>
      <c r="F5" s="153"/>
      <c r="G5" s="87" t="s">
        <v>107</v>
      </c>
      <c r="H5" s="87" t="s">
        <v>110</v>
      </c>
      <c r="I5" s="151"/>
      <c r="J5" s="151"/>
      <c r="K5" s="151"/>
      <c r="L5" s="151"/>
    </row>
    <row r="6" spans="1:15" ht="47.25" x14ac:dyDescent="0.25">
      <c r="A6" s="95" t="s">
        <v>169</v>
      </c>
      <c r="B6" s="95" t="s">
        <v>230</v>
      </c>
      <c r="C6" s="95" t="s">
        <v>159</v>
      </c>
      <c r="D6" s="95" t="s">
        <v>161</v>
      </c>
      <c r="E6" s="95" t="s">
        <v>160</v>
      </c>
      <c r="F6" s="97" t="s">
        <v>196</v>
      </c>
      <c r="G6" s="96" t="s">
        <v>155</v>
      </c>
      <c r="H6" s="98">
        <v>201577724</v>
      </c>
      <c r="I6" s="95"/>
      <c r="J6" s="95"/>
      <c r="K6" s="95"/>
      <c r="L6" s="101">
        <v>275937984</v>
      </c>
    </row>
    <row r="7" spans="1:15" ht="47.25" x14ac:dyDescent="0.25">
      <c r="A7" s="95" t="s">
        <v>168</v>
      </c>
      <c r="B7" s="95" t="s">
        <v>230</v>
      </c>
      <c r="C7" s="95" t="s">
        <v>159</v>
      </c>
      <c r="D7" s="95" t="s">
        <v>161</v>
      </c>
      <c r="E7" s="95" t="s">
        <v>190</v>
      </c>
      <c r="F7" s="97" t="s">
        <v>197</v>
      </c>
      <c r="G7" s="96" t="s">
        <v>162</v>
      </c>
      <c r="H7" s="98">
        <v>201363484</v>
      </c>
      <c r="I7" s="95"/>
      <c r="J7" s="95"/>
      <c r="K7" s="95"/>
      <c r="L7" s="101">
        <v>24900000</v>
      </c>
    </row>
    <row r="8" spans="1:15" ht="47.25" x14ac:dyDescent="0.25">
      <c r="A8" s="95" t="s">
        <v>170</v>
      </c>
      <c r="B8" s="95" t="s">
        <v>230</v>
      </c>
      <c r="C8" s="95" t="s">
        <v>159</v>
      </c>
      <c r="D8" s="95" t="s">
        <v>161</v>
      </c>
      <c r="E8" s="95" t="s">
        <v>160</v>
      </c>
      <c r="F8" s="97" t="s">
        <v>198</v>
      </c>
      <c r="G8" s="96" t="s">
        <v>156</v>
      </c>
      <c r="H8" s="98">
        <v>200714846</v>
      </c>
      <c r="I8" s="95"/>
      <c r="J8" s="95"/>
      <c r="K8" s="95"/>
      <c r="L8" s="101">
        <v>125458828</v>
      </c>
    </row>
    <row r="9" spans="1:15" ht="47.25" x14ac:dyDescent="0.25">
      <c r="A9" s="95" t="s">
        <v>171</v>
      </c>
      <c r="B9" s="95" t="s">
        <v>230</v>
      </c>
      <c r="C9" s="95" t="s">
        <v>159</v>
      </c>
      <c r="D9" s="95" t="s">
        <v>161</v>
      </c>
      <c r="E9" s="95" t="s">
        <v>190</v>
      </c>
      <c r="F9" s="97" t="s">
        <v>199</v>
      </c>
      <c r="G9" s="96" t="s">
        <v>194</v>
      </c>
      <c r="H9" s="98">
        <v>201204514</v>
      </c>
      <c r="I9" s="95"/>
      <c r="J9" s="95"/>
      <c r="K9" s="95"/>
      <c r="L9" s="101">
        <v>12375000</v>
      </c>
    </row>
    <row r="10" spans="1:15" ht="47.25" x14ac:dyDescent="0.25">
      <c r="A10" s="95" t="s">
        <v>172</v>
      </c>
      <c r="B10" s="95" t="s">
        <v>230</v>
      </c>
      <c r="C10" s="95" t="s">
        <v>159</v>
      </c>
      <c r="D10" s="95" t="s">
        <v>161</v>
      </c>
      <c r="E10" s="95" t="s">
        <v>190</v>
      </c>
      <c r="F10" s="97" t="s">
        <v>200</v>
      </c>
      <c r="G10" s="96" t="s">
        <v>173</v>
      </c>
      <c r="H10" s="98">
        <v>201123473</v>
      </c>
      <c r="I10" s="95"/>
      <c r="J10" s="95"/>
      <c r="K10" s="95"/>
      <c r="L10" s="101">
        <v>5837667</v>
      </c>
    </row>
    <row r="11" spans="1:15" ht="47.25" x14ac:dyDescent="0.25">
      <c r="A11" s="95" t="s">
        <v>174</v>
      </c>
      <c r="B11" s="95" t="s">
        <v>230</v>
      </c>
      <c r="C11" s="95" t="s">
        <v>159</v>
      </c>
      <c r="D11" s="95" t="s">
        <v>161</v>
      </c>
      <c r="E11" s="95" t="s">
        <v>190</v>
      </c>
      <c r="F11" s="97" t="s">
        <v>201</v>
      </c>
      <c r="G11" s="96" t="s">
        <v>176</v>
      </c>
      <c r="H11" s="98">
        <v>200522950</v>
      </c>
      <c r="I11" s="95"/>
      <c r="J11" s="95"/>
      <c r="K11" s="95"/>
      <c r="L11" s="101">
        <v>10744000</v>
      </c>
    </row>
    <row r="12" spans="1:15" ht="47.25" x14ac:dyDescent="0.25">
      <c r="A12" s="95" t="s">
        <v>175</v>
      </c>
      <c r="B12" s="95" t="s">
        <v>230</v>
      </c>
      <c r="C12" s="95" t="s">
        <v>159</v>
      </c>
      <c r="D12" s="95" t="s">
        <v>161</v>
      </c>
      <c r="E12" s="95" t="s">
        <v>190</v>
      </c>
      <c r="F12" s="97" t="s">
        <v>202</v>
      </c>
      <c r="G12" s="96" t="s">
        <v>166</v>
      </c>
      <c r="H12" s="98">
        <v>200624934</v>
      </c>
      <c r="I12" s="95"/>
      <c r="J12" s="95"/>
      <c r="K12" s="95"/>
      <c r="L12" s="101">
        <v>14860121</v>
      </c>
    </row>
    <row r="13" spans="1:15" ht="47.25" x14ac:dyDescent="0.25">
      <c r="A13" s="95" t="s">
        <v>177</v>
      </c>
      <c r="B13" s="95" t="s">
        <v>230</v>
      </c>
      <c r="C13" s="95" t="s">
        <v>159</v>
      </c>
      <c r="D13" s="95" t="s">
        <v>161</v>
      </c>
      <c r="E13" s="95" t="s">
        <v>160</v>
      </c>
      <c r="F13" s="97" t="s">
        <v>203</v>
      </c>
      <c r="G13" s="96" t="s">
        <v>165</v>
      </c>
      <c r="H13" s="98">
        <v>204369362</v>
      </c>
      <c r="I13" s="95"/>
      <c r="J13" s="95"/>
      <c r="K13" s="95"/>
      <c r="L13" s="101">
        <v>2700000</v>
      </c>
    </row>
    <row r="14" spans="1:15" ht="47.25" x14ac:dyDescent="0.25">
      <c r="A14" s="95" t="s">
        <v>178</v>
      </c>
      <c r="B14" s="95" t="s">
        <v>230</v>
      </c>
      <c r="C14" s="95" t="s">
        <v>159</v>
      </c>
      <c r="D14" s="95" t="s">
        <v>161</v>
      </c>
      <c r="E14" s="95" t="s">
        <v>160</v>
      </c>
      <c r="F14" s="97" t="s">
        <v>204</v>
      </c>
      <c r="G14" s="96" t="s">
        <v>195</v>
      </c>
      <c r="H14" s="98">
        <v>200898357</v>
      </c>
      <c r="I14" s="95"/>
      <c r="J14" s="95"/>
      <c r="K14" s="95"/>
      <c r="L14" s="101">
        <v>10686400</v>
      </c>
    </row>
    <row r="15" spans="1:15" ht="47.25" x14ac:dyDescent="0.25">
      <c r="A15" s="95" t="s">
        <v>179</v>
      </c>
      <c r="B15" s="95" t="s">
        <v>230</v>
      </c>
      <c r="C15" s="95" t="s">
        <v>159</v>
      </c>
      <c r="D15" s="95" t="s">
        <v>161</v>
      </c>
      <c r="E15" s="95" t="s">
        <v>190</v>
      </c>
      <c r="F15" s="97" t="s">
        <v>205</v>
      </c>
      <c r="G15" s="96" t="s">
        <v>157</v>
      </c>
      <c r="H15" s="98">
        <v>305414532</v>
      </c>
      <c r="I15" s="95"/>
      <c r="J15" s="95"/>
      <c r="K15" s="95"/>
      <c r="L15" s="101">
        <v>62100000</v>
      </c>
    </row>
    <row r="16" spans="1:15" ht="47.25" x14ac:dyDescent="0.25">
      <c r="A16" s="95" t="s">
        <v>180</v>
      </c>
      <c r="B16" s="95" t="s">
        <v>230</v>
      </c>
      <c r="C16" s="95" t="s">
        <v>159</v>
      </c>
      <c r="D16" s="95" t="s">
        <v>161</v>
      </c>
      <c r="E16" s="95" t="s">
        <v>160</v>
      </c>
      <c r="F16" s="97" t="s">
        <v>209</v>
      </c>
      <c r="G16" s="96" t="s">
        <v>206</v>
      </c>
      <c r="H16" s="98">
        <v>308743271</v>
      </c>
      <c r="I16" s="88"/>
      <c r="J16" s="88"/>
      <c r="K16" s="88"/>
      <c r="L16" s="101">
        <v>145450000</v>
      </c>
    </row>
    <row r="17" spans="1:12" ht="47.25" x14ac:dyDescent="0.25">
      <c r="A17" s="95" t="s">
        <v>181</v>
      </c>
      <c r="B17" s="95" t="s">
        <v>230</v>
      </c>
      <c r="C17" s="95" t="s">
        <v>159</v>
      </c>
      <c r="D17" s="95" t="s">
        <v>161</v>
      </c>
      <c r="E17" s="95" t="s">
        <v>160</v>
      </c>
      <c r="F17" s="97" t="s">
        <v>210</v>
      </c>
      <c r="G17" s="96" t="s">
        <v>207</v>
      </c>
      <c r="H17" s="98">
        <v>308743271</v>
      </c>
      <c r="I17" s="95"/>
      <c r="J17" s="95"/>
      <c r="K17" s="95"/>
      <c r="L17" s="101">
        <v>99200000</v>
      </c>
    </row>
    <row r="18" spans="1:12" ht="47.25" x14ac:dyDescent="0.25">
      <c r="A18" s="95" t="s">
        <v>182</v>
      </c>
      <c r="B18" s="95" t="s">
        <v>230</v>
      </c>
      <c r="C18" s="95" t="s">
        <v>159</v>
      </c>
      <c r="D18" s="95" t="s">
        <v>161</v>
      </c>
      <c r="E18" s="95" t="s">
        <v>160</v>
      </c>
      <c r="F18" s="97" t="s">
        <v>211</v>
      </c>
      <c r="G18" s="96" t="s">
        <v>208</v>
      </c>
      <c r="H18" s="98">
        <v>308743271</v>
      </c>
      <c r="I18" s="95"/>
      <c r="J18" s="95"/>
      <c r="K18" s="95"/>
      <c r="L18" s="101">
        <v>75550000</v>
      </c>
    </row>
    <row r="19" spans="1:12" ht="60" x14ac:dyDescent="0.25">
      <c r="A19" s="95" t="s">
        <v>183</v>
      </c>
      <c r="B19" s="95" t="s">
        <v>230</v>
      </c>
      <c r="C19" s="95" t="s">
        <v>212</v>
      </c>
      <c r="D19" s="95" t="s">
        <v>161</v>
      </c>
      <c r="E19" s="95" t="s">
        <v>190</v>
      </c>
      <c r="F19" s="97" t="s">
        <v>229</v>
      </c>
      <c r="G19" s="96" t="s">
        <v>224</v>
      </c>
      <c r="H19" s="98">
        <v>305219838</v>
      </c>
      <c r="I19" s="95"/>
      <c r="J19" s="95"/>
      <c r="K19" s="95"/>
      <c r="L19" s="101">
        <v>38080</v>
      </c>
    </row>
    <row r="20" spans="1:12" ht="60" x14ac:dyDescent="0.25">
      <c r="A20" s="95" t="s">
        <v>184</v>
      </c>
      <c r="B20" s="95" t="s">
        <v>230</v>
      </c>
      <c r="C20" s="95" t="s">
        <v>212</v>
      </c>
      <c r="D20" s="95" t="s">
        <v>161</v>
      </c>
      <c r="E20" s="95" t="s">
        <v>190</v>
      </c>
      <c r="F20" s="97" t="s">
        <v>217</v>
      </c>
      <c r="G20" s="96" t="s">
        <v>224</v>
      </c>
      <c r="H20" s="98">
        <v>305219838</v>
      </c>
      <c r="I20" s="95"/>
      <c r="J20" s="95"/>
      <c r="K20" s="95"/>
      <c r="L20" s="101">
        <v>2700</v>
      </c>
    </row>
    <row r="21" spans="1:12" ht="60" x14ac:dyDescent="0.25">
      <c r="A21" s="95" t="s">
        <v>185</v>
      </c>
      <c r="B21" s="95" t="s">
        <v>230</v>
      </c>
      <c r="C21" s="95" t="s">
        <v>212</v>
      </c>
      <c r="D21" s="95" t="s">
        <v>161</v>
      </c>
      <c r="E21" s="95" t="s">
        <v>190</v>
      </c>
      <c r="F21" s="97" t="s">
        <v>218</v>
      </c>
      <c r="G21" s="96" t="s">
        <v>224</v>
      </c>
      <c r="H21" s="98">
        <v>305219838</v>
      </c>
      <c r="I21" s="95"/>
      <c r="J21" s="95"/>
      <c r="K21" s="95"/>
      <c r="L21" s="101">
        <v>10686.4</v>
      </c>
    </row>
    <row r="22" spans="1:12" ht="60" x14ac:dyDescent="0.25">
      <c r="A22" s="95" t="s">
        <v>186</v>
      </c>
      <c r="B22" s="95" t="s">
        <v>230</v>
      </c>
      <c r="C22" s="95" t="s">
        <v>212</v>
      </c>
      <c r="D22" s="95" t="s">
        <v>161</v>
      </c>
      <c r="E22" s="95" t="s">
        <v>190</v>
      </c>
      <c r="F22" s="97" t="s">
        <v>219</v>
      </c>
      <c r="G22" s="96" t="s">
        <v>224</v>
      </c>
      <c r="H22" s="98">
        <v>305219838</v>
      </c>
      <c r="I22" s="95"/>
      <c r="J22" s="95"/>
      <c r="K22" s="95"/>
      <c r="L22" s="101">
        <v>38080</v>
      </c>
    </row>
    <row r="23" spans="1:12" ht="60" x14ac:dyDescent="0.25">
      <c r="A23" s="95" t="s">
        <v>213</v>
      </c>
      <c r="B23" s="95" t="s">
        <v>230</v>
      </c>
      <c r="C23" s="95" t="s">
        <v>212</v>
      </c>
      <c r="D23" s="95" t="s">
        <v>161</v>
      </c>
      <c r="E23" s="95" t="s">
        <v>190</v>
      </c>
      <c r="F23" s="97" t="s">
        <v>220</v>
      </c>
      <c r="G23" s="96" t="s">
        <v>224</v>
      </c>
      <c r="H23" s="98">
        <v>305219838</v>
      </c>
      <c r="I23" s="95"/>
      <c r="J23" s="95"/>
      <c r="K23" s="95"/>
      <c r="L23" s="101">
        <v>38080</v>
      </c>
    </row>
    <row r="24" spans="1:12" ht="60" x14ac:dyDescent="0.25">
      <c r="A24" s="95" t="s">
        <v>214</v>
      </c>
      <c r="B24" s="95" t="s">
        <v>230</v>
      </c>
      <c r="C24" s="95" t="s">
        <v>212</v>
      </c>
      <c r="D24" s="95" t="s">
        <v>161</v>
      </c>
      <c r="E24" s="95" t="s">
        <v>190</v>
      </c>
      <c r="F24" s="97" t="s">
        <v>221</v>
      </c>
      <c r="G24" s="96" t="s">
        <v>224</v>
      </c>
      <c r="H24" s="98">
        <v>305219838</v>
      </c>
      <c r="I24" s="95"/>
      <c r="J24" s="95"/>
      <c r="K24" s="95"/>
      <c r="L24" s="101">
        <v>38080</v>
      </c>
    </row>
    <row r="25" spans="1:12" ht="60" x14ac:dyDescent="0.25">
      <c r="A25" s="95" t="s">
        <v>215</v>
      </c>
      <c r="B25" s="95" t="s">
        <v>230</v>
      </c>
      <c r="C25" s="95" t="s">
        <v>212</v>
      </c>
      <c r="D25" s="95" t="s">
        <v>161</v>
      </c>
      <c r="E25" s="95" t="s">
        <v>190</v>
      </c>
      <c r="F25" s="97" t="s">
        <v>222</v>
      </c>
      <c r="G25" s="96" t="s">
        <v>224</v>
      </c>
      <c r="H25" s="98">
        <v>305219838</v>
      </c>
      <c r="I25" s="95"/>
      <c r="J25" s="95"/>
      <c r="K25" s="95"/>
      <c r="L25" s="101">
        <v>38080</v>
      </c>
    </row>
    <row r="26" spans="1:12" ht="60" x14ac:dyDescent="0.25">
      <c r="A26" s="95" t="s">
        <v>216</v>
      </c>
      <c r="B26" s="95" t="s">
        <v>230</v>
      </c>
      <c r="C26" s="95" t="s">
        <v>212</v>
      </c>
      <c r="D26" s="95" t="s">
        <v>161</v>
      </c>
      <c r="E26" s="95" t="s">
        <v>190</v>
      </c>
      <c r="F26" s="97" t="s">
        <v>223</v>
      </c>
      <c r="G26" s="96" t="s">
        <v>224</v>
      </c>
      <c r="H26" s="98">
        <v>305219838</v>
      </c>
      <c r="I26" s="95"/>
      <c r="J26" s="95"/>
      <c r="K26" s="95"/>
      <c r="L26" s="101">
        <v>38080</v>
      </c>
    </row>
    <row r="27" spans="1:12" s="105" customFormat="1" ht="18" x14ac:dyDescent="0.25">
      <c r="A27" s="99"/>
      <c r="B27" s="154" t="s">
        <v>187</v>
      </c>
      <c r="C27" s="155"/>
      <c r="D27" s="99"/>
      <c r="E27" s="99"/>
      <c r="F27" s="102"/>
      <c r="G27" s="92"/>
      <c r="H27" s="103"/>
      <c r="I27" s="99"/>
      <c r="J27" s="99"/>
      <c r="K27" s="99"/>
      <c r="L27" s="104">
        <f>SUM(L6:L26)</f>
        <v>866041866.39999998</v>
      </c>
    </row>
    <row r="28" spans="1:12" s="105" customFormat="1" ht="18" x14ac:dyDescent="0.25">
      <c r="A28" s="88"/>
      <c r="B28" s="154" t="s">
        <v>189</v>
      </c>
      <c r="C28" s="155"/>
      <c r="D28" s="88" t="s">
        <v>153</v>
      </c>
      <c r="E28" s="88" t="s">
        <v>153</v>
      </c>
      <c r="F28" s="97" t="s">
        <v>153</v>
      </c>
      <c r="G28" s="97" t="s">
        <v>153</v>
      </c>
      <c r="H28" s="98" t="s">
        <v>153</v>
      </c>
      <c r="I28" s="88" t="s">
        <v>153</v>
      </c>
      <c r="J28" s="88" t="s">
        <v>153</v>
      </c>
      <c r="K28" s="88" t="s">
        <v>153</v>
      </c>
      <c r="L28" s="104"/>
    </row>
    <row r="29" spans="1:12" s="105" customFormat="1" ht="18" x14ac:dyDescent="0.25">
      <c r="A29" s="107"/>
      <c r="B29" s="154" t="s">
        <v>188</v>
      </c>
      <c r="C29" s="155"/>
      <c r="D29" s="107"/>
      <c r="E29" s="107"/>
      <c r="F29" s="102"/>
      <c r="G29" s="92"/>
      <c r="H29" s="103"/>
      <c r="I29" s="107"/>
      <c r="J29" s="107"/>
      <c r="K29" s="107"/>
      <c r="L29" s="104">
        <f>+L27+L28</f>
        <v>866041866.39999998</v>
      </c>
    </row>
    <row r="30" spans="1:12" ht="54" customHeight="1" x14ac:dyDescent="0.25">
      <c r="A30" s="149" t="s">
        <v>131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</row>
  </sheetData>
  <autoFilter ref="A4:Y26" xr:uid="{00000000-0009-0000-0000-000003000000}">
    <filterColumn colId="7" showButton="0"/>
  </autoFilter>
  <mergeCells count="17">
    <mergeCell ref="B29:C29"/>
    <mergeCell ref="A2:L2"/>
    <mergeCell ref="I1:L1"/>
    <mergeCell ref="A30:L30"/>
    <mergeCell ref="A4:A5"/>
    <mergeCell ref="B4:B5"/>
    <mergeCell ref="C4:C5"/>
    <mergeCell ref="D4:D5"/>
    <mergeCell ref="K4:K5"/>
    <mergeCell ref="G4:H4"/>
    <mergeCell ref="E4:E5"/>
    <mergeCell ref="F4:F5"/>
    <mergeCell ref="L4:L5"/>
    <mergeCell ref="I4:I5"/>
    <mergeCell ref="J4:J5"/>
    <mergeCell ref="B27:C27"/>
    <mergeCell ref="B28:C28"/>
  </mergeCells>
  <phoneticPr fontId="33" type="noConversion"/>
  <printOptions horizontalCentered="1"/>
  <pageMargins left="0.19685039370078741" right="0.19685039370078741" top="0.19685039370078741" bottom="0.19685039370078741" header="0" footer="0"/>
  <pageSetup paperSize="9" scale="5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pageSetUpPr fitToPage="1"/>
  </sheetPr>
  <dimension ref="A1:Q12"/>
  <sheetViews>
    <sheetView tabSelected="1" view="pageBreakPreview" zoomScale="85" zoomScaleNormal="85" zoomScaleSheetLayoutView="85" workbookViewId="0">
      <selection activeCell="I5" sqref="I5:I6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30.28515625" style="16" customWidth="1"/>
    <col min="4" max="4" width="22" style="18" customWidth="1"/>
    <col min="5" max="5" width="18.140625" style="18" customWidth="1"/>
    <col min="6" max="6" width="19.85546875" style="18" customWidth="1"/>
    <col min="7" max="8" width="15.7109375" style="18" customWidth="1"/>
    <col min="9" max="9" width="17.85546875" style="18" customWidth="1"/>
    <col min="10" max="10" width="16.85546875" style="18" customWidth="1"/>
    <col min="11" max="12" width="18.140625" style="18" customWidth="1"/>
    <col min="13" max="13" width="16.7109375" style="16" customWidth="1"/>
    <col min="14" max="16" width="15.7109375" style="16" customWidth="1"/>
    <col min="17" max="20" width="18.7109375" style="16" customWidth="1"/>
    <col min="21" max="26" width="15.7109375" style="16" customWidth="1"/>
    <col min="27" max="16384" width="9.140625" style="16"/>
  </cols>
  <sheetData>
    <row r="1" spans="1:17" ht="74.25" customHeight="1" x14ac:dyDescent="0.25">
      <c r="I1" s="125" t="s">
        <v>140</v>
      </c>
      <c r="J1" s="125"/>
      <c r="K1" s="125"/>
      <c r="L1" s="125"/>
    </row>
    <row r="2" spans="1:17" x14ac:dyDescent="0.25">
      <c r="K2" s="158"/>
      <c r="L2" s="158"/>
    </row>
    <row r="3" spans="1:17" ht="81.75" customHeight="1" x14ac:dyDescent="0.25">
      <c r="A3" s="133" t="s">
        <v>242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7"/>
      <c r="N3" s="17"/>
      <c r="O3" s="17"/>
      <c r="P3" s="17"/>
    </row>
    <row r="4" spans="1:17" x14ac:dyDescent="0.25">
      <c r="L4" s="19"/>
    </row>
    <row r="5" spans="1:17" ht="45" customHeight="1" x14ac:dyDescent="0.25">
      <c r="A5" s="156" t="s">
        <v>14</v>
      </c>
      <c r="B5" s="156" t="s">
        <v>15</v>
      </c>
      <c r="C5" s="156" t="s">
        <v>7</v>
      </c>
      <c r="D5" s="156" t="s">
        <v>57</v>
      </c>
      <c r="E5" s="156" t="s">
        <v>11</v>
      </c>
      <c r="F5" s="156" t="s">
        <v>12</v>
      </c>
      <c r="G5" s="132" t="s">
        <v>101</v>
      </c>
      <c r="H5" s="132"/>
      <c r="I5" s="156" t="s">
        <v>8</v>
      </c>
      <c r="J5" s="156" t="s">
        <v>9</v>
      </c>
      <c r="K5" s="156" t="s">
        <v>10</v>
      </c>
      <c r="L5" s="156" t="s">
        <v>114</v>
      </c>
      <c r="Q5" s="20"/>
    </row>
    <row r="6" spans="1:17" ht="126.75" customHeight="1" x14ac:dyDescent="0.25">
      <c r="A6" s="157"/>
      <c r="B6" s="157"/>
      <c r="C6" s="157"/>
      <c r="D6" s="157"/>
      <c r="E6" s="157"/>
      <c r="F6" s="157"/>
      <c r="G6" s="68" t="s">
        <v>107</v>
      </c>
      <c r="H6" s="68" t="s">
        <v>110</v>
      </c>
      <c r="I6" s="157"/>
      <c r="J6" s="157"/>
      <c r="K6" s="157"/>
      <c r="L6" s="157"/>
    </row>
    <row r="7" spans="1:17" ht="45.75" customHeight="1" x14ac:dyDescent="0.25">
      <c r="A7" s="21">
        <v>1</v>
      </c>
      <c r="B7" s="77" t="s">
        <v>153</v>
      </c>
      <c r="C7" s="77" t="s">
        <v>153</v>
      </c>
      <c r="D7" s="77" t="s">
        <v>153</v>
      </c>
      <c r="E7" s="77" t="s">
        <v>153</v>
      </c>
      <c r="F7" s="77" t="s">
        <v>153</v>
      </c>
      <c r="G7" s="77" t="s">
        <v>153</v>
      </c>
      <c r="H7" s="77" t="s">
        <v>153</v>
      </c>
      <c r="I7" s="77" t="s">
        <v>153</v>
      </c>
      <c r="J7" s="77" t="s">
        <v>153</v>
      </c>
      <c r="K7" s="77" t="s">
        <v>153</v>
      </c>
      <c r="L7" s="77" t="s">
        <v>153</v>
      </c>
    </row>
    <row r="8" spans="1:17" ht="56.25" customHeight="1" x14ac:dyDescent="0.25">
      <c r="A8" s="21">
        <f t="shared" ref="A8:A10" si="0">+A7+1</f>
        <v>2</v>
      </c>
      <c r="B8" s="77" t="s">
        <v>153</v>
      </c>
      <c r="C8" s="77" t="s">
        <v>153</v>
      </c>
      <c r="D8" s="77" t="s">
        <v>153</v>
      </c>
      <c r="E8" s="77" t="s">
        <v>153</v>
      </c>
      <c r="F8" s="77" t="s">
        <v>153</v>
      </c>
      <c r="G8" s="77" t="s">
        <v>153</v>
      </c>
      <c r="H8" s="77" t="s">
        <v>153</v>
      </c>
      <c r="I8" s="77" t="s">
        <v>153</v>
      </c>
      <c r="J8" s="77" t="s">
        <v>153</v>
      </c>
      <c r="K8" s="77" t="s">
        <v>153</v>
      </c>
      <c r="L8" s="77" t="s">
        <v>153</v>
      </c>
    </row>
    <row r="9" spans="1:17" ht="37.5" customHeight="1" x14ac:dyDescent="0.25">
      <c r="A9" s="21">
        <f t="shared" si="0"/>
        <v>3</v>
      </c>
      <c r="B9" s="77" t="s">
        <v>153</v>
      </c>
      <c r="C9" s="77" t="s">
        <v>153</v>
      </c>
      <c r="D9" s="77" t="s">
        <v>153</v>
      </c>
      <c r="E9" s="77" t="s">
        <v>153</v>
      </c>
      <c r="F9" s="77" t="s">
        <v>153</v>
      </c>
      <c r="G9" s="77" t="s">
        <v>153</v>
      </c>
      <c r="H9" s="77" t="s">
        <v>153</v>
      </c>
      <c r="I9" s="77" t="s">
        <v>153</v>
      </c>
      <c r="J9" s="77" t="s">
        <v>153</v>
      </c>
      <c r="K9" s="77" t="s">
        <v>153</v>
      </c>
      <c r="L9" s="77" t="s">
        <v>153</v>
      </c>
    </row>
    <row r="10" spans="1:17" ht="37.5" customHeight="1" x14ac:dyDescent="0.25">
      <c r="A10" s="21">
        <f t="shared" si="0"/>
        <v>4</v>
      </c>
      <c r="B10" s="77" t="s">
        <v>153</v>
      </c>
      <c r="C10" s="77" t="s">
        <v>153</v>
      </c>
      <c r="D10" s="77" t="s">
        <v>153</v>
      </c>
      <c r="E10" s="77" t="s">
        <v>153</v>
      </c>
      <c r="F10" s="77" t="s">
        <v>153</v>
      </c>
      <c r="G10" s="77" t="s">
        <v>153</v>
      </c>
      <c r="H10" s="77" t="s">
        <v>153</v>
      </c>
      <c r="I10" s="77" t="s">
        <v>153</v>
      </c>
      <c r="J10" s="77" t="s">
        <v>153</v>
      </c>
      <c r="K10" s="77" t="s">
        <v>153</v>
      </c>
      <c r="L10" s="77" t="s">
        <v>153</v>
      </c>
    </row>
    <row r="12" spans="1:17" ht="48.75" customHeight="1" x14ac:dyDescent="0.25">
      <c r="B12" s="126" t="s">
        <v>131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</row>
  </sheetData>
  <autoFilter ref="A5:Q10" xr:uid="{00000000-0009-0000-0000-000004000000}">
    <filterColumn colId="7" showButton="0"/>
  </autoFilter>
  <mergeCells count="15">
    <mergeCell ref="A5:A6"/>
    <mergeCell ref="B5:B6"/>
    <mergeCell ref="C5:C6"/>
    <mergeCell ref="D5:D6"/>
    <mergeCell ref="K2:L2"/>
    <mergeCell ref="A3:L3"/>
    <mergeCell ref="K5:K6"/>
    <mergeCell ref="G5:H5"/>
    <mergeCell ref="I1:L1"/>
    <mergeCell ref="B12:L12"/>
    <mergeCell ref="E5:E6"/>
    <mergeCell ref="F5:F6"/>
    <mergeCell ref="L5:L6"/>
    <mergeCell ref="I5:I6"/>
    <mergeCell ref="J5:J6"/>
  </mergeCells>
  <printOptions horizontalCentered="1"/>
  <pageMargins left="0.19685039370078741" right="0.19685039370078741" top="0.19685039370078741" bottom="0.19685039370078741" header="0" footer="0"/>
  <pageSetup paperSize="9" scale="6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tabSelected="1" view="pageBreakPreview" zoomScale="70" zoomScaleNormal="70" zoomScaleSheetLayoutView="70" workbookViewId="0">
      <selection activeCell="I5" sqref="I5:I6"/>
    </sheetView>
  </sheetViews>
  <sheetFormatPr defaultColWidth="9.140625" defaultRowHeight="18.75" x14ac:dyDescent="0.25"/>
  <cols>
    <col min="1" max="1" width="8.140625" style="16" customWidth="1"/>
    <col min="2" max="2" width="14.28515625" style="18" customWidth="1"/>
    <col min="3" max="3" width="50.28515625" style="16" customWidth="1"/>
    <col min="4" max="4" width="24.85546875" style="18" customWidth="1"/>
    <col min="5" max="5" width="22.140625" style="18" customWidth="1"/>
    <col min="6" max="7" width="18.5703125" style="18" customWidth="1"/>
    <col min="8" max="8" width="21.7109375" style="18" customWidth="1"/>
    <col min="9" max="9" width="16.7109375" style="16" customWidth="1"/>
    <col min="10" max="12" width="15.7109375" style="16" customWidth="1"/>
    <col min="13" max="16" width="18.7109375" style="16" customWidth="1"/>
    <col min="17" max="22" width="15.7109375" style="16" customWidth="1"/>
    <col min="23" max="16384" width="9.140625" style="16"/>
  </cols>
  <sheetData>
    <row r="1" spans="1:13" ht="93.75" customHeight="1" x14ac:dyDescent="0.25">
      <c r="F1" s="125" t="s">
        <v>141</v>
      </c>
      <c r="G1" s="125"/>
      <c r="H1" s="125"/>
    </row>
    <row r="2" spans="1:13" x14ac:dyDescent="0.25">
      <c r="H2" s="61"/>
    </row>
    <row r="3" spans="1:13" ht="81.75" customHeight="1" x14ac:dyDescent="0.25">
      <c r="A3" s="133" t="s">
        <v>241</v>
      </c>
      <c r="B3" s="133"/>
      <c r="C3" s="133"/>
      <c r="D3" s="133"/>
      <c r="E3" s="133"/>
      <c r="F3" s="133"/>
      <c r="G3" s="133"/>
      <c r="H3" s="133"/>
      <c r="I3" s="17"/>
      <c r="J3" s="17"/>
      <c r="K3" s="17"/>
      <c r="L3" s="17"/>
    </row>
    <row r="4" spans="1:13" x14ac:dyDescent="0.25">
      <c r="H4" s="19"/>
    </row>
    <row r="5" spans="1:13" ht="45" customHeight="1" x14ac:dyDescent="0.25">
      <c r="A5" s="156" t="s">
        <v>14</v>
      </c>
      <c r="B5" s="156" t="s">
        <v>15</v>
      </c>
      <c r="C5" s="156" t="s">
        <v>89</v>
      </c>
      <c r="D5" s="156" t="s">
        <v>57</v>
      </c>
      <c r="E5" s="156" t="s">
        <v>11</v>
      </c>
      <c r="F5" s="132" t="s">
        <v>101</v>
      </c>
      <c r="G5" s="132"/>
      <c r="H5" s="156" t="s">
        <v>115</v>
      </c>
      <c r="M5" s="20"/>
    </row>
    <row r="6" spans="1:13" ht="126.75" customHeight="1" x14ac:dyDescent="0.25">
      <c r="A6" s="157"/>
      <c r="B6" s="157"/>
      <c r="C6" s="157"/>
      <c r="D6" s="157"/>
      <c r="E6" s="157"/>
      <c r="F6" s="68" t="s">
        <v>107</v>
      </c>
      <c r="G6" s="68" t="s">
        <v>110</v>
      </c>
      <c r="H6" s="157"/>
    </row>
    <row r="7" spans="1:13" ht="37.5" customHeight="1" x14ac:dyDescent="0.25">
      <c r="A7" s="21">
        <v>1</v>
      </c>
      <c r="B7" s="21" t="s">
        <v>153</v>
      </c>
      <c r="C7" s="21" t="s">
        <v>153</v>
      </c>
      <c r="D7" s="21" t="s">
        <v>153</v>
      </c>
      <c r="E7" s="21" t="s">
        <v>153</v>
      </c>
      <c r="F7" s="21" t="s">
        <v>153</v>
      </c>
      <c r="G7" s="21" t="s">
        <v>153</v>
      </c>
      <c r="H7" s="21" t="s">
        <v>153</v>
      </c>
    </row>
    <row r="8" spans="1:13" ht="37.5" customHeight="1" x14ac:dyDescent="0.25">
      <c r="A8" s="21">
        <f t="shared" ref="A8:A10" si="0">+A7+1</f>
        <v>2</v>
      </c>
      <c r="B8" s="21" t="s">
        <v>153</v>
      </c>
      <c r="C8" s="21" t="s">
        <v>153</v>
      </c>
      <c r="D8" s="21" t="s">
        <v>153</v>
      </c>
      <c r="E8" s="21" t="s">
        <v>153</v>
      </c>
      <c r="F8" s="21" t="s">
        <v>153</v>
      </c>
      <c r="G8" s="21" t="s">
        <v>153</v>
      </c>
      <c r="H8" s="21" t="s">
        <v>153</v>
      </c>
    </row>
    <row r="9" spans="1:13" ht="37.5" customHeight="1" x14ac:dyDescent="0.25">
      <c r="A9" s="21">
        <f t="shared" si="0"/>
        <v>3</v>
      </c>
      <c r="B9" s="21" t="s">
        <v>153</v>
      </c>
      <c r="C9" s="21" t="s">
        <v>153</v>
      </c>
      <c r="D9" s="21" t="s">
        <v>153</v>
      </c>
      <c r="E9" s="21" t="s">
        <v>153</v>
      </c>
      <c r="F9" s="21" t="s">
        <v>153</v>
      </c>
      <c r="G9" s="21" t="s">
        <v>153</v>
      </c>
      <c r="H9" s="21" t="s">
        <v>153</v>
      </c>
    </row>
    <row r="10" spans="1:13" ht="37.5" customHeight="1" x14ac:dyDescent="0.25">
      <c r="A10" s="21">
        <f t="shared" si="0"/>
        <v>4</v>
      </c>
      <c r="B10" s="21" t="s">
        <v>153</v>
      </c>
      <c r="C10" s="21" t="s">
        <v>153</v>
      </c>
      <c r="D10" s="21" t="s">
        <v>153</v>
      </c>
      <c r="E10" s="21" t="s">
        <v>153</v>
      </c>
      <c r="F10" s="21" t="s">
        <v>153</v>
      </c>
      <c r="G10" s="21" t="s">
        <v>153</v>
      </c>
      <c r="H10" s="21" t="s">
        <v>153</v>
      </c>
    </row>
    <row r="12" spans="1:13" ht="56.25" customHeight="1" x14ac:dyDescent="0.25">
      <c r="B12" s="126" t="s">
        <v>131</v>
      </c>
      <c r="C12" s="126"/>
      <c r="D12" s="126"/>
      <c r="E12" s="126"/>
      <c r="F12" s="126"/>
      <c r="G12" s="126"/>
      <c r="H12" s="126"/>
    </row>
  </sheetData>
  <autoFilter ref="A5:M10" xr:uid="{00000000-0009-0000-0000-000005000000}">
    <filterColumn colId="6" showButton="0"/>
  </autoFilter>
  <mergeCells count="10">
    <mergeCell ref="F1:H1"/>
    <mergeCell ref="H5:H6"/>
    <mergeCell ref="B12:H12"/>
    <mergeCell ref="E5:E6"/>
    <mergeCell ref="F5:G5"/>
    <mergeCell ref="A3:H3"/>
    <mergeCell ref="A5:A6"/>
    <mergeCell ref="B5:B6"/>
    <mergeCell ref="C5:C6"/>
    <mergeCell ref="D5:D6"/>
  </mergeCells>
  <printOptions horizontalCentered="1"/>
  <pageMargins left="0.19685039370078741" right="0.19685039370078741" top="0.19685039370078741" bottom="0.19685039370078741" header="0" footer="0"/>
  <pageSetup paperSize="9" scale="8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  <pageSetUpPr fitToPage="1"/>
  </sheetPr>
  <dimension ref="A1:P9"/>
  <sheetViews>
    <sheetView tabSelected="1" view="pageBreakPreview" zoomScale="60" zoomScaleNormal="100" workbookViewId="0">
      <selection activeCell="I5" sqref="I5:I6"/>
    </sheetView>
  </sheetViews>
  <sheetFormatPr defaultColWidth="9.140625" defaultRowHeight="15" x14ac:dyDescent="0.25"/>
  <cols>
    <col min="1" max="1" width="9.140625" style="32"/>
    <col min="2" max="2" width="27.7109375" style="33" customWidth="1"/>
    <col min="3" max="3" width="15.140625" style="34" customWidth="1"/>
    <col min="4" max="4" width="20.28515625" style="35" customWidth="1"/>
    <col min="5" max="5" width="26.42578125" style="35" customWidth="1"/>
    <col min="6" max="7" width="19.140625" style="35" customWidth="1"/>
    <col min="8" max="8" width="18.140625" style="35" customWidth="1"/>
    <col min="9" max="16384" width="9.140625" style="35"/>
  </cols>
  <sheetData>
    <row r="1" spans="1:16" ht="60.75" customHeight="1" x14ac:dyDescent="0.25">
      <c r="F1" s="134" t="s">
        <v>142</v>
      </c>
      <c r="G1" s="160"/>
      <c r="H1" s="160"/>
    </row>
    <row r="2" spans="1:16" x14ac:dyDescent="0.25">
      <c r="F2" s="160"/>
      <c r="G2" s="160"/>
      <c r="H2" s="160"/>
    </row>
    <row r="3" spans="1:16" ht="46.5" customHeight="1" x14ac:dyDescent="0.25">
      <c r="A3" s="161" t="s">
        <v>231</v>
      </c>
      <c r="B3" s="161"/>
      <c r="C3" s="161"/>
      <c r="D3" s="161"/>
      <c r="E3" s="161"/>
      <c r="F3" s="161"/>
      <c r="G3" s="161"/>
      <c r="H3" s="161"/>
    </row>
    <row r="4" spans="1:16" x14ac:dyDescent="0.25">
      <c r="H4" s="30"/>
    </row>
    <row r="5" spans="1:16" s="24" customFormat="1" ht="43.5" customHeight="1" x14ac:dyDescent="0.25">
      <c r="A5" s="164" t="s">
        <v>14</v>
      </c>
      <c r="B5" s="164" t="s">
        <v>31</v>
      </c>
      <c r="C5" s="164" t="s">
        <v>32</v>
      </c>
      <c r="D5" s="162" t="s">
        <v>33</v>
      </c>
      <c r="E5" s="163"/>
      <c r="F5" s="164" t="s">
        <v>116</v>
      </c>
      <c r="G5" s="164" t="s">
        <v>128</v>
      </c>
      <c r="H5" s="164" t="s">
        <v>129</v>
      </c>
    </row>
    <row r="6" spans="1:16" s="42" customFormat="1" ht="105" customHeight="1" x14ac:dyDescent="0.25">
      <c r="A6" s="165"/>
      <c r="B6" s="165"/>
      <c r="C6" s="165"/>
      <c r="D6" s="36" t="s">
        <v>232</v>
      </c>
      <c r="E6" s="36" t="s">
        <v>117</v>
      </c>
      <c r="F6" s="165"/>
      <c r="G6" s="165"/>
      <c r="H6" s="165"/>
    </row>
    <row r="7" spans="1:16" ht="30" x14ac:dyDescent="0.25">
      <c r="A7" s="37">
        <v>1</v>
      </c>
      <c r="B7" s="39" t="s">
        <v>191</v>
      </c>
      <c r="C7" s="117">
        <v>168</v>
      </c>
      <c r="D7" s="106">
        <v>680000000</v>
      </c>
      <c r="E7" s="40" t="s">
        <v>153</v>
      </c>
      <c r="F7" s="106">
        <v>589237310.66199994</v>
      </c>
      <c r="G7" s="106">
        <f>589237310.662+15000000+1963926.071</f>
        <v>606201236.73299992</v>
      </c>
      <c r="H7" s="81">
        <f>G7/D7*100</f>
        <v>89.147240696029399</v>
      </c>
    </row>
    <row r="9" spans="1:16" ht="18.75" x14ac:dyDescent="0.25">
      <c r="A9" s="159" t="s">
        <v>132</v>
      </c>
      <c r="B9" s="159"/>
      <c r="C9" s="159"/>
      <c r="D9" s="159"/>
      <c r="E9" s="159"/>
      <c r="F9" s="159"/>
      <c r="G9" s="159"/>
      <c r="H9" s="159"/>
      <c r="I9" s="43"/>
      <c r="J9" s="43"/>
      <c r="K9" s="43"/>
      <c r="L9" s="43"/>
      <c r="M9" s="43"/>
      <c r="N9" s="43"/>
      <c r="O9" s="43"/>
      <c r="P9" s="43"/>
    </row>
  </sheetData>
  <mergeCells count="11">
    <mergeCell ref="A9:H9"/>
    <mergeCell ref="F1:H1"/>
    <mergeCell ref="F2:H2"/>
    <mergeCell ref="A3:H3"/>
    <mergeCell ref="D5:E5"/>
    <mergeCell ref="C5:C6"/>
    <mergeCell ref="B5:B6"/>
    <mergeCell ref="A5:A6"/>
    <mergeCell ref="F5:F6"/>
    <mergeCell ref="H5:H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K12"/>
  <sheetViews>
    <sheetView tabSelected="1" view="pageBreakPreview" zoomScale="60" zoomScaleNormal="100" workbookViewId="0">
      <selection activeCell="I5" sqref="I5:I6"/>
    </sheetView>
  </sheetViews>
  <sheetFormatPr defaultColWidth="9.140625" defaultRowHeight="15" x14ac:dyDescent="0.25"/>
  <cols>
    <col min="1" max="1" width="9.140625" style="32"/>
    <col min="2" max="2" width="35" style="33" customWidth="1"/>
    <col min="3" max="3" width="12.85546875" style="33" customWidth="1"/>
    <col min="4" max="5" width="12.85546875" style="34" customWidth="1"/>
    <col min="6" max="6" width="17.28515625" style="35" customWidth="1"/>
    <col min="7" max="7" width="17.140625" style="35" customWidth="1"/>
    <col min="8" max="8" width="18.7109375" style="35" customWidth="1"/>
    <col min="9" max="9" width="19" style="35" customWidth="1"/>
    <col min="10" max="10" width="15" style="35" customWidth="1"/>
    <col min="11" max="11" width="16.140625" style="35" customWidth="1"/>
    <col min="12" max="16384" width="9.140625" style="35"/>
  </cols>
  <sheetData>
    <row r="1" spans="1:11" ht="73.5" customHeight="1" x14ac:dyDescent="0.25">
      <c r="H1" s="118" t="s">
        <v>143</v>
      </c>
      <c r="I1" s="119"/>
      <c r="J1" s="119"/>
      <c r="K1" s="119"/>
    </row>
    <row r="2" spans="1:11" ht="70.150000000000006" customHeight="1" x14ac:dyDescent="0.25">
      <c r="A2" s="161" t="s">
        <v>240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</row>
    <row r="3" spans="1:11" x14ac:dyDescent="0.25">
      <c r="K3" s="30"/>
    </row>
    <row r="4" spans="1:11" s="38" customFormat="1" ht="33" customHeight="1" x14ac:dyDescent="0.25">
      <c r="A4" s="164" t="s">
        <v>14</v>
      </c>
      <c r="B4" s="164" t="s">
        <v>34</v>
      </c>
      <c r="C4" s="164" t="s">
        <v>27</v>
      </c>
      <c r="D4" s="164" t="s">
        <v>24</v>
      </c>
      <c r="E4" s="164" t="s">
        <v>25</v>
      </c>
      <c r="F4" s="162" t="s">
        <v>33</v>
      </c>
      <c r="G4" s="163"/>
      <c r="H4" s="164" t="s">
        <v>133</v>
      </c>
      <c r="I4" s="164" t="s">
        <v>128</v>
      </c>
      <c r="J4" s="164" t="s">
        <v>134</v>
      </c>
      <c r="K4" s="164" t="s">
        <v>35</v>
      </c>
    </row>
    <row r="5" spans="1:11" s="38" customFormat="1" ht="105.75" customHeight="1" x14ac:dyDescent="0.25">
      <c r="A5" s="165"/>
      <c r="B5" s="165"/>
      <c r="C5" s="165"/>
      <c r="D5" s="165"/>
      <c r="E5" s="165"/>
      <c r="F5" s="36" t="s">
        <v>193</v>
      </c>
      <c r="G5" s="36" t="s">
        <v>117</v>
      </c>
      <c r="H5" s="165"/>
      <c r="I5" s="165"/>
      <c r="J5" s="165"/>
      <c r="K5" s="165"/>
    </row>
    <row r="6" spans="1:11" ht="19.5" customHeight="1" x14ac:dyDescent="0.25">
      <c r="A6" s="45" t="s">
        <v>42</v>
      </c>
      <c r="B6" s="44" t="s">
        <v>36</v>
      </c>
      <c r="C6" s="40" t="s">
        <v>153</v>
      </c>
      <c r="D6" s="40" t="s">
        <v>153</v>
      </c>
      <c r="E6" s="40" t="s">
        <v>153</v>
      </c>
      <c r="F6" s="40" t="s">
        <v>153</v>
      </c>
      <c r="G6" s="40" t="s">
        <v>153</v>
      </c>
      <c r="H6" s="40" t="s">
        <v>153</v>
      </c>
      <c r="I6" s="40" t="s">
        <v>153</v>
      </c>
      <c r="J6" s="40" t="s">
        <v>153</v>
      </c>
      <c r="K6" s="40" t="s">
        <v>153</v>
      </c>
    </row>
    <row r="7" spans="1:11" ht="19.5" customHeight="1" x14ac:dyDescent="0.25">
      <c r="A7" s="45" t="s">
        <v>43</v>
      </c>
      <c r="B7" s="44" t="s">
        <v>37</v>
      </c>
      <c r="C7" s="40" t="s">
        <v>153</v>
      </c>
      <c r="D7" s="40" t="s">
        <v>153</v>
      </c>
      <c r="E7" s="40" t="s">
        <v>153</v>
      </c>
      <c r="F7" s="40" t="s">
        <v>153</v>
      </c>
      <c r="G7" s="40" t="s">
        <v>153</v>
      </c>
      <c r="H7" s="40" t="s">
        <v>153</v>
      </c>
      <c r="I7" s="40" t="s">
        <v>153</v>
      </c>
      <c r="J7" s="40" t="s">
        <v>153</v>
      </c>
      <c r="K7" s="40" t="s">
        <v>153</v>
      </c>
    </row>
    <row r="8" spans="1:11" ht="19.5" customHeight="1" x14ac:dyDescent="0.25">
      <c r="A8" s="45" t="s">
        <v>44</v>
      </c>
      <c r="B8" s="44" t="s">
        <v>38</v>
      </c>
      <c r="C8" s="40" t="s">
        <v>153</v>
      </c>
      <c r="D8" s="40" t="s">
        <v>153</v>
      </c>
      <c r="E8" s="40" t="s">
        <v>153</v>
      </c>
      <c r="F8" s="40" t="s">
        <v>153</v>
      </c>
      <c r="G8" s="40" t="s">
        <v>153</v>
      </c>
      <c r="H8" s="40" t="s">
        <v>153</v>
      </c>
      <c r="I8" s="40" t="s">
        <v>153</v>
      </c>
      <c r="J8" s="40" t="s">
        <v>153</v>
      </c>
      <c r="K8" s="40" t="s">
        <v>153</v>
      </c>
    </row>
    <row r="9" spans="1:11" ht="30" customHeight="1" x14ac:dyDescent="0.25">
      <c r="A9" s="45" t="s">
        <v>45</v>
      </c>
      <c r="B9" s="44" t="s">
        <v>39</v>
      </c>
      <c r="C9" s="39"/>
      <c r="D9" s="40"/>
      <c r="E9" s="40"/>
      <c r="F9" s="41"/>
      <c r="G9" s="41"/>
      <c r="H9" s="41"/>
      <c r="I9" s="41"/>
      <c r="J9" s="41"/>
      <c r="K9" s="41"/>
    </row>
    <row r="10" spans="1:11" ht="107.25" customHeight="1" x14ac:dyDescent="0.25">
      <c r="A10" s="45"/>
      <c r="B10" s="44" t="s">
        <v>192</v>
      </c>
      <c r="C10" s="39" t="s">
        <v>225</v>
      </c>
      <c r="D10" s="40" t="s">
        <v>152</v>
      </c>
      <c r="E10" s="40"/>
      <c r="F10" s="106">
        <v>900000000</v>
      </c>
      <c r="G10" s="40" t="s">
        <v>153</v>
      </c>
      <c r="H10" s="106">
        <v>589237310.66199994</v>
      </c>
      <c r="I10" s="106">
        <v>606201236.73299992</v>
      </c>
      <c r="J10" s="81">
        <f>I10/F10*100</f>
        <v>67.355692970333322</v>
      </c>
      <c r="K10" s="40" t="s">
        <v>226</v>
      </c>
    </row>
    <row r="11" spans="1:11" ht="19.5" customHeight="1" x14ac:dyDescent="0.25">
      <c r="A11" s="45" t="s">
        <v>46</v>
      </c>
      <c r="B11" s="44" t="s">
        <v>40</v>
      </c>
      <c r="C11" s="40" t="s">
        <v>153</v>
      </c>
      <c r="D11" s="40" t="s">
        <v>153</v>
      </c>
      <c r="E11" s="40" t="s">
        <v>153</v>
      </c>
      <c r="F11" s="40" t="s">
        <v>153</v>
      </c>
      <c r="G11" s="40" t="s">
        <v>153</v>
      </c>
      <c r="H11" s="40" t="s">
        <v>153</v>
      </c>
      <c r="I11" s="40" t="s">
        <v>153</v>
      </c>
      <c r="J11" s="40" t="s">
        <v>153</v>
      </c>
      <c r="K11" s="40" t="s">
        <v>153</v>
      </c>
    </row>
    <row r="12" spans="1:11" ht="19.5" customHeight="1" x14ac:dyDescent="0.25">
      <c r="A12" s="45" t="s">
        <v>47</v>
      </c>
      <c r="B12" s="44" t="s">
        <v>41</v>
      </c>
      <c r="C12" s="40" t="s">
        <v>153</v>
      </c>
      <c r="D12" s="40" t="s">
        <v>153</v>
      </c>
      <c r="E12" s="40" t="s">
        <v>153</v>
      </c>
      <c r="F12" s="40" t="s">
        <v>153</v>
      </c>
      <c r="G12" s="40" t="s">
        <v>153</v>
      </c>
      <c r="H12" s="40" t="s">
        <v>153</v>
      </c>
      <c r="I12" s="40" t="s">
        <v>153</v>
      </c>
      <c r="J12" s="40" t="s">
        <v>153</v>
      </c>
      <c r="K12" s="40" t="s">
        <v>153</v>
      </c>
    </row>
  </sheetData>
  <mergeCells count="12">
    <mergeCell ref="H1:K1"/>
    <mergeCell ref="A2:K2"/>
    <mergeCell ref="H4:H5"/>
    <mergeCell ref="I4:I5"/>
    <mergeCell ref="K4:K5"/>
    <mergeCell ref="A4:A5"/>
    <mergeCell ref="B4:B5"/>
    <mergeCell ref="C4:C5"/>
    <mergeCell ref="D4:D5"/>
    <mergeCell ref="E4:E5"/>
    <mergeCell ref="F4:G4"/>
    <mergeCell ref="J4:J5"/>
  </mergeCells>
  <pageMargins left="0.32" right="0.17" top="0.45" bottom="0.28000000000000003" header="0.31496062992125984" footer="0.31496062992125984"/>
  <pageSetup paperSize="9" scale="7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R16"/>
  <sheetViews>
    <sheetView tabSelected="1" view="pageBreakPreview" zoomScale="60" zoomScaleNormal="100" workbookViewId="0">
      <selection activeCell="I5" sqref="I5:I6"/>
    </sheetView>
  </sheetViews>
  <sheetFormatPr defaultRowHeight="15" x14ac:dyDescent="0.25"/>
  <cols>
    <col min="1" max="1" width="7" style="35" customWidth="1"/>
    <col min="2" max="2" width="25.28515625" style="35" customWidth="1"/>
    <col min="3" max="3" width="34.140625" style="35" customWidth="1"/>
    <col min="4" max="4" width="22.85546875" style="35" customWidth="1"/>
    <col min="5" max="6" width="25.5703125" style="35" customWidth="1"/>
    <col min="7" max="16384" width="9.140625" style="35"/>
  </cols>
  <sheetData>
    <row r="1" spans="1:18" ht="77.25" customHeight="1" x14ac:dyDescent="0.25">
      <c r="E1" s="118" t="s">
        <v>144</v>
      </c>
      <c r="F1" s="119"/>
    </row>
    <row r="3" spans="1:18" ht="48" customHeight="1" x14ac:dyDescent="0.25">
      <c r="A3" s="166" t="s">
        <v>239</v>
      </c>
      <c r="B3" s="166"/>
      <c r="C3" s="166"/>
      <c r="D3" s="166"/>
      <c r="E3" s="166"/>
      <c r="F3" s="166"/>
      <c r="G3" s="54"/>
      <c r="H3" s="54"/>
      <c r="I3" s="54"/>
    </row>
    <row r="5" spans="1:18" ht="28.5" x14ac:dyDescent="0.25">
      <c r="A5" s="45" t="s">
        <v>14</v>
      </c>
      <c r="B5" s="45" t="s">
        <v>77</v>
      </c>
      <c r="C5" s="45" t="s">
        <v>78</v>
      </c>
      <c r="D5" s="45" t="s">
        <v>79</v>
      </c>
      <c r="E5" s="45" t="s">
        <v>80</v>
      </c>
      <c r="F5" s="45" t="s">
        <v>81</v>
      </c>
      <c r="G5" s="32"/>
      <c r="H5" s="32"/>
      <c r="I5" s="32"/>
      <c r="J5" s="55"/>
      <c r="K5" s="55"/>
      <c r="L5" s="55"/>
      <c r="M5" s="55"/>
      <c r="N5" s="55"/>
      <c r="O5" s="55"/>
      <c r="P5" s="55"/>
      <c r="Q5" s="55"/>
      <c r="R5" s="55"/>
    </row>
    <row r="6" spans="1:18" s="115" customFormat="1" x14ac:dyDescent="0.25">
      <c r="A6" s="116">
        <v>1</v>
      </c>
      <c r="B6" s="116" t="s">
        <v>153</v>
      </c>
      <c r="C6" s="37" t="s">
        <v>153</v>
      </c>
      <c r="D6" s="37" t="s">
        <v>153</v>
      </c>
      <c r="E6" s="37" t="s">
        <v>153</v>
      </c>
      <c r="F6" s="37" t="s">
        <v>153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</row>
    <row r="7" spans="1:18" x14ac:dyDescent="0.25"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x14ac:dyDescent="0.25"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x14ac:dyDescent="0.25"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x14ac:dyDescent="0.25"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x14ac:dyDescent="0.25"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 x14ac:dyDescent="0.25"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 x14ac:dyDescent="0.25"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x14ac:dyDescent="0.25"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x14ac:dyDescent="0.25"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</sheetData>
  <mergeCells count="2">
    <mergeCell ref="A3:F3"/>
    <mergeCell ref="E1:F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9</vt:i4>
      </vt:variant>
    </vt:vector>
  </HeadingPairs>
  <TitlesOfParts>
    <vt:vector size="25" baseType="lpstr">
      <vt:lpstr>1-илова</vt:lpstr>
      <vt:lpstr>2-илова</vt:lpstr>
      <vt:lpstr>3-илова</vt:lpstr>
      <vt:lpstr>4-илова </vt:lpstr>
      <vt:lpstr>5-илова</vt:lpstr>
      <vt:lpstr>6-илова </vt:lpstr>
      <vt:lpstr>7-илова</vt:lpstr>
      <vt:lpstr>8-илова </vt:lpstr>
      <vt:lpstr>9 илова</vt:lpstr>
      <vt:lpstr>10 илова </vt:lpstr>
      <vt:lpstr>11 илова</vt:lpstr>
      <vt:lpstr>12 илова</vt:lpstr>
      <vt:lpstr>13 илова</vt:lpstr>
      <vt:lpstr>14-илова </vt:lpstr>
      <vt:lpstr>15-илова</vt:lpstr>
      <vt:lpstr>ГТК</vt:lpstr>
      <vt:lpstr>'4-илова '!Заголовки_для_печати</vt:lpstr>
      <vt:lpstr>'5-илова'!Заголовки_для_печати</vt:lpstr>
      <vt:lpstr>'6-илова '!Заголовки_для_печати</vt:lpstr>
      <vt:lpstr>'10 илова '!Область_печати</vt:lpstr>
      <vt:lpstr>'15-илова'!Область_печати</vt:lpstr>
      <vt:lpstr>'2-илова'!Область_печати</vt:lpstr>
      <vt:lpstr>'4-илова '!Область_печати</vt:lpstr>
      <vt:lpstr>'5-илова'!Область_печати</vt:lpstr>
      <vt:lpstr>'6-илова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Akabirov Azamatxon Muzzafarovich</cp:lastModifiedBy>
  <cp:lastPrinted>2021-04-01T12:17:52Z</cp:lastPrinted>
  <dcterms:created xsi:type="dcterms:W3CDTF">2020-01-15T07:42:43Z</dcterms:created>
  <dcterms:modified xsi:type="dcterms:W3CDTF">2024-10-21T11:03:04Z</dcterms:modified>
</cp:coreProperties>
</file>