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192.168.176.10\FileServer\15. Moliya_iqt_Departamenti\2. Moliyalashtirish\A.Xalikov\Сайтга Чораклар маблаглар\Tayyor\"/>
    </mc:Choice>
  </mc:AlternateContent>
  <xr:revisionPtr revIDLastSave="0" documentId="8_{F08481B7-1E3B-49E9-8AA4-236CCB2DF4B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2025 йил 2-чорак" sheetId="1" r:id="rId1"/>
  </sheets>
  <definedNames>
    <definedName name="_xlnm._FilterDatabase" localSheetId="0" hidden="1">'2025 йил 2-чорак'!$A$6:$H$192</definedName>
    <definedName name="FinancingLevel">#REF!</definedName>
    <definedName name="FunctionalItem">#REF!</definedName>
    <definedName name="HeaderOrganization">#REF!</definedName>
    <definedName name="ImportRow">#REF!</definedName>
    <definedName name="ImportRowTotal">#REF!</definedName>
    <definedName name="OnDate">#REF!</definedName>
    <definedName name="Organization">#REF!</definedName>
    <definedName name="Period">#REF!</definedName>
    <definedName name="Print_Titles" localSheetId="0">'2025 йил 2-чорак'!$3:$3</definedName>
    <definedName name="SettlementCode">#REF!</definedName>
    <definedName name="Z_1B508C43_1770_4189_A328_F63F84B587BF_.wvu.FilterData" localSheetId="0" hidden="1">'2025 йил 2-чорак'!$B$6:$H$191</definedName>
    <definedName name="Z_1B9A18B2_CD91_4A42_A166_8B7ECB132A8F_.wvu.PrintArea" localSheetId="0" hidden="1">'2025 йил 2-чорак'!$A$1:$G$192</definedName>
    <definedName name="Z_21511FD3_567A_4225_B2DD_A9B608D0B12B_.wvu.FilterData" localSheetId="0" hidden="1">'2025 йил 2-чорак'!$B$6:$H$191</definedName>
    <definedName name="Z_31B9B04B_F787_4846_B599_29CA8B5E0ED4_.wvu.FilterData" localSheetId="0" hidden="1">'2025 йил 2-чорак'!$B$6:$H$191</definedName>
    <definedName name="Z_360D12F2_3AF1_4004_A8AB_DEE7A9489703_.wvu.FilterData" localSheetId="0" hidden="1">'2025 йил 2-чорак'!$B$6:$H$191</definedName>
    <definedName name="Z_3668BAC4_D37D_4EA4_9E53_B406C9261D60_.wvu.FilterData" localSheetId="0" hidden="1">'2025 йил 2-чорак'!$B$6:$H$191</definedName>
    <definedName name="Z_3D3D9AA7_0A56_48B4_925A_3212C916F354_.wvu.FilterData" localSheetId="0" hidden="1">'2025 йил 2-чорак'!$B$6:$H$191</definedName>
    <definedName name="Z_42BBBEB7_B0C0_494F_99E3_21FA69E0C300_.wvu.FilterData" localSheetId="0" hidden="1">'2025 йил 2-чорак'!$B$6:$H$191</definedName>
    <definedName name="Z_48BE52D0_43D0_475A_B540_76EDF03D897D_.wvu.FilterData" localSheetId="0" hidden="1">'2025 йил 2-чорак'!$B$6:$H$191</definedName>
    <definedName name="Z_5B8E3C17_6206_42E9_9231_6B9F7AE253BD_.wvu.FilterData" localSheetId="0" hidden="1">'2025 йил 2-чорак'!$B$6:$H$191</definedName>
    <definedName name="Z_695307FA_A9B4_4F58_B813_729A079F3ACC_.wvu.FilterData" localSheetId="0" hidden="1">'2025 йил 2-чорак'!$B$6:$H$191</definedName>
    <definedName name="Z_695307FA_A9B4_4F58_B813_729A079F3ACC_.wvu.PrintArea" localSheetId="0" hidden="1">'2025 йил 2-чорак'!$A$1:$H$192</definedName>
    <definedName name="Z_6B784B06_A9A9_45C2_8BB5_F74634D90502_.wvu.FilterData" localSheetId="0" hidden="1">'2025 йил 2-чорак'!$B$6:$H$191</definedName>
    <definedName name="Z_7982456B_7A93_4BED_A5EA_27A1F19D9829_.wvu.FilterData" localSheetId="0" hidden="1">'2025 йил 2-чорак'!$B$6:$H$191</definedName>
    <definedName name="Z_7982456B_7A93_4BED_A5EA_27A1F19D9829_.wvu.PrintArea" localSheetId="0" hidden="1">'2025 йил 2-чорак'!$A$1:$G$192</definedName>
    <definedName name="Z_9057824E_9C15_43D8_8340_3436154DA15B_.wvu.FilterData" localSheetId="0" hidden="1">'2025 йил 2-чорак'!$B$6:$H$191</definedName>
    <definedName name="Z_97F7EE2A_D570_4423_9B3E_51E6C63D9EAE_.wvu.FilterData" localSheetId="0" hidden="1">'2025 йил 2-чорак'!$B$6:$H$191</definedName>
    <definedName name="Z_97F7EE2A_D570_4423_9B3E_51E6C63D9EAE_.wvu.PrintArea" localSheetId="0" hidden="1">'2025 йил 2-чорак'!$A$1:$H$192</definedName>
    <definedName name="Z_98EDB6F9_6035_4E8C_9909_B6EAA5B1B95D_.wvu.FilterData" localSheetId="0" hidden="1">'2025 йил 2-чорак'!$B$6:$H$191</definedName>
    <definedName name="Z_9CBF20FB_FA52_4781_872B_C5C859A0483C_.wvu.FilterData" localSheetId="0" hidden="1">'2025 йил 2-чорак'!$B$6:$H$191</definedName>
    <definedName name="Z_ACE1ECF7_1990_4A39_8BFA_943F5629CA99_.wvu.FilterData" localSheetId="0" hidden="1">'2025 йил 2-чорак'!$B$6:$H$191</definedName>
    <definedName name="Z_BA75AB02_CEBA_47AC_8786_3E5BF4543CD7_.wvu.FilterData" localSheetId="0" hidden="1">'2025 йил 2-чорак'!$B$6:$H$191</definedName>
    <definedName name="Z_CABD3325_8307_402D_A370_96B23E106788_.wvu.Cols" localSheetId="0" hidden="1">'2025 йил 2-чорак'!#REF!</definedName>
    <definedName name="Z_CABD3325_8307_402D_A370_96B23E106788_.wvu.FilterData" localSheetId="0" hidden="1">'2025 йил 2-чорак'!$B$6:$H$191</definedName>
    <definedName name="Z_CABD3325_8307_402D_A370_96B23E106788_.wvu.PrintArea" localSheetId="0" hidden="1">'2025 йил 2-чорак'!$A$1:$H$192</definedName>
    <definedName name="Z_F3339AA8_C866_42BF_B534_EA515AE530D0_.wvu.FilterData" localSheetId="0" hidden="1">'2025 йил 2-чорак'!$B$6:$H$191</definedName>
    <definedName name="Z_F42DEEC5_7390_4A4C_A817_238E71E75060_.wvu.FilterData" localSheetId="0" hidden="1">'2025 йил 2-чорак'!$B$6:$H$191</definedName>
    <definedName name="Z_FFF540AB_FD98_4B73_9214_7E69E7E3A3CE_.wvu.FilterData" localSheetId="0" hidden="1">'2025 йил 2-чорак'!$B$6:$H$191</definedName>
    <definedName name="_xlnm.Print_Area" localSheetId="0">'2025 йил 2-чорак'!$B$1:$H$192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1" i="1" l="1"/>
  <c r="G191" i="1" s="1"/>
  <c r="F179" i="1"/>
  <c r="E148" i="1"/>
  <c r="E191" i="1" s="1"/>
  <c r="F131" i="1"/>
  <c r="F191" i="1" l="1"/>
  <c r="D191" i="1" s="1"/>
  <c r="D181" i="1" l="1"/>
  <c r="D179" i="1"/>
  <c r="D177" i="1"/>
  <c r="D174" i="1"/>
  <c r="D173" i="1"/>
  <c r="D167" i="1"/>
  <c r="D165" i="1"/>
  <c r="D162" i="1"/>
  <c r="D161" i="1"/>
  <c r="D159" i="1"/>
  <c r="D158" i="1"/>
  <c r="D156" i="1"/>
  <c r="D155" i="1"/>
  <c r="D153" i="1"/>
  <c r="D152" i="1"/>
  <c r="D150" i="1"/>
  <c r="D149" i="1"/>
  <c r="D146" i="1"/>
  <c r="D143" i="1"/>
  <c r="D141" i="1"/>
  <c r="D140" i="1"/>
  <c r="D137" i="1"/>
  <c r="D134" i="1"/>
  <c r="D131" i="1"/>
  <c r="D130" i="1"/>
  <c r="D129" i="1"/>
  <c r="D125" i="1"/>
  <c r="D123" i="1"/>
  <c r="D122" i="1"/>
  <c r="D120" i="1"/>
  <c r="D119" i="1"/>
  <c r="D118" i="1"/>
  <c r="D114" i="1"/>
  <c r="D113" i="1"/>
  <c r="D111" i="1"/>
  <c r="D110" i="1"/>
  <c r="D107" i="1"/>
  <c r="D106" i="1"/>
  <c r="D105" i="1"/>
  <c r="D102" i="1"/>
  <c r="D99" i="1"/>
  <c r="D98" i="1"/>
  <c r="D97" i="1"/>
  <c r="D96" i="1"/>
  <c r="D95" i="1"/>
  <c r="D94" i="1"/>
  <c r="D93" i="1"/>
  <c r="D92" i="1"/>
  <c r="D91" i="1"/>
  <c r="D90" i="1"/>
  <c r="D86" i="1"/>
  <c r="D85" i="1"/>
  <c r="D84" i="1"/>
  <c r="D81" i="1"/>
  <c r="D80" i="1"/>
  <c r="D78" i="1"/>
  <c r="D74" i="1"/>
  <c r="D72" i="1"/>
  <c r="D71" i="1"/>
  <c r="D70" i="1"/>
  <c r="D69" i="1"/>
  <c r="D68" i="1"/>
  <c r="D66" i="1"/>
  <c r="D65" i="1"/>
  <c r="D63" i="1"/>
  <c r="D62" i="1"/>
  <c r="D61" i="1"/>
  <c r="D59" i="1"/>
  <c r="D56" i="1"/>
  <c r="D52" i="1"/>
  <c r="D50" i="1"/>
  <c r="D49" i="1"/>
  <c r="D47" i="1"/>
  <c r="D46" i="1"/>
  <c r="D44" i="1"/>
  <c r="D41" i="1"/>
  <c r="D40" i="1"/>
  <c r="D38" i="1"/>
  <c r="D37" i="1"/>
  <c r="D34" i="1"/>
  <c r="D32" i="1"/>
  <c r="D29" i="1"/>
  <c r="D28" i="1"/>
  <c r="D26" i="1"/>
  <c r="D23" i="1"/>
  <c r="D22" i="1"/>
  <c r="D20" i="1"/>
  <c r="D19" i="1"/>
  <c r="D16" i="1"/>
  <c r="D14" i="1"/>
  <c r="D13" i="1"/>
  <c r="D12" i="1"/>
  <c r="D11" i="1"/>
  <c r="D10" i="1"/>
  <c r="D178" i="1" l="1"/>
  <c r="D88" i="1"/>
  <c r="D9" i="1"/>
  <c r="D172" i="1"/>
  <c r="D17" i="1"/>
  <c r="D31" i="1"/>
  <c r="D76" i="1"/>
  <c r="D101" i="1"/>
  <c r="D157" i="1"/>
  <c r="D145" i="1"/>
  <c r="D128" i="1"/>
  <c r="D170" i="1"/>
  <c r="D126" i="1"/>
  <c r="D45" i="1"/>
  <c r="D121" i="1"/>
  <c r="D8" i="1"/>
  <c r="D104" i="1"/>
  <c r="D116" i="1"/>
  <c r="D154" i="1"/>
  <c r="D33" i="1"/>
  <c r="D83" i="1"/>
  <c r="D135" i="1"/>
  <c r="D54" i="1"/>
  <c r="D79" i="1"/>
  <c r="D133" i="1"/>
  <c r="D15" i="1"/>
  <c r="D67" i="1"/>
  <c r="D147" i="1"/>
  <c r="D36" i="1"/>
  <c r="D48" i="1"/>
  <c r="D18" i="1"/>
  <c r="D39" i="1"/>
  <c r="D77" i="1"/>
  <c r="D127" i="1"/>
  <c r="D117" i="1"/>
  <c r="D7" i="1"/>
  <c r="D42" i="1"/>
  <c r="D169" i="1"/>
  <c r="D75" i="1"/>
  <c r="D87" i="1"/>
  <c r="D171" i="1"/>
  <c r="D151" i="1"/>
  <c r="D166" i="1"/>
  <c r="D21" i="1"/>
  <c r="D35" i="1"/>
  <c r="D60" i="1"/>
  <c r="D30" i="1"/>
  <c r="D64" i="1"/>
  <c r="D25" i="1"/>
  <c r="D57" i="1"/>
  <c r="D132" i="1"/>
  <c r="D138" i="1"/>
  <c r="D180" i="1"/>
  <c r="D27" i="1"/>
  <c r="D51" i="1"/>
  <c r="D53" i="1"/>
  <c r="D55" i="1"/>
  <c r="D175" i="1"/>
  <c r="D24" i="1"/>
  <c r="D43" i="1"/>
  <c r="D58" i="1"/>
  <c r="D73" i="1"/>
  <c r="D82" i="1"/>
  <c r="D103" i="1"/>
  <c r="D109" i="1"/>
  <c r="D139" i="1"/>
  <c r="D183" i="1"/>
  <c r="D142" i="1"/>
  <c r="D168" i="1"/>
  <c r="D176" i="1"/>
  <c r="D108" i="1"/>
  <c r="D144" i="1"/>
  <c r="D89" i="1"/>
  <c r="D115" i="1"/>
  <c r="D184" i="1"/>
  <c r="D100" i="1"/>
  <c r="D112" i="1"/>
  <c r="D124" i="1"/>
  <c r="D136" i="1"/>
  <c r="D148" i="1"/>
  <c r="D160" i="1"/>
  <c r="D185" i="1"/>
  <c r="D163" i="1" l="1"/>
</calcChain>
</file>

<file path=xl/sharedStrings.xml><?xml version="1.0" encoding="utf-8"?>
<sst xmlns="http://schemas.openxmlformats.org/spreadsheetml/2006/main" count="263" uniqueCount="198">
  <si>
    <t>ming so'mda</t>
  </si>
  <si>
    <t>Худуд</t>
  </si>
  <si>
    <t>T/r</t>
  </si>
  <si>
    <t>Byudjet tashkilotlarining nomlanishi</t>
  </si>
  <si>
    <t>г.Ташкент</t>
  </si>
  <si>
    <t>Oliy ta'lim, fan va innovatsiyalar vazirligi markaziy apparati</t>
  </si>
  <si>
    <t>Bilim va malakalarni baholash agentligi</t>
  </si>
  <si>
    <t>Innovatsion rivojlanish agentligi</t>
  </si>
  <si>
    <t>Urganch davlat universiteti huzuridagi fizika-matematika va informatika fanlariga ixtisoslashtirilgan maktab</t>
  </si>
  <si>
    <t>Toshkent irrigatsiya va qishloq xo‘jaligini mexanizatsiyalash muhandislari instituti huzuridagi aniq fanlarga ixtisoslashtirilgan maktab</t>
  </si>
  <si>
    <t>Samarqand davlat universiteti huzuridagi aniq fanlarga ixtisoslashtirilgan maktab</t>
  </si>
  <si>
    <t>Qoraqalpoq davlat universiteti akademik litseyi</t>
  </si>
  <si>
    <t>Nukus davlat pedagogika instituti akademik litseyi</t>
  </si>
  <si>
    <t>Andijon davlat universiteti akademik litseyi</t>
  </si>
  <si>
    <t>Andijon mashinasozlik instituti akademik litseyi</t>
  </si>
  <si>
    <t>Buxoro muxandislik texnologiya instituti akademik litseyi</t>
  </si>
  <si>
    <t>Buxoro davlat universiteti Qorako‘l akademik litseyi</t>
  </si>
  <si>
    <t>Jizzax politexnika instituti akademik litseyi</t>
  </si>
  <si>
    <t>Jizzax davlat pedagogika instituti akademik litseyi</t>
  </si>
  <si>
    <t>Qarshi muhandislik iqtisodiyot instituti akademik litseyi</t>
  </si>
  <si>
    <t>Qarshi davlat universiteti akademik litseyi</t>
  </si>
  <si>
    <t>Navoiy davlat pedagogika instituti akademik litseyi</t>
  </si>
  <si>
    <t>Namangan davlat universiteti akademik litseyi</t>
  </si>
  <si>
    <t>Namangan muxandislik-qurilish instituti akademik litseyi</t>
  </si>
  <si>
    <t>Namangan muxandislik-texnologiya instituti akademik litseyi</t>
  </si>
  <si>
    <t>Samarqand davlat universiteti akademik litseyi</t>
  </si>
  <si>
    <t>Samarqand davlat chet tillari instituti akademik litseyi</t>
  </si>
  <si>
    <t>Samarqand davlat arxitektura qurilish instituti akademik litseyi</t>
  </si>
  <si>
    <t>Samarqand iqtisodiyot va servis instituti akademik litseyi</t>
  </si>
  <si>
    <t>Guliston davlat universiteti akademik litseyi</t>
  </si>
  <si>
    <t>Termiz muxandislik texnologiyalar instituti akademik litsey</t>
  </si>
  <si>
    <t>Termiz davlat universiteti akademik litseyi</t>
  </si>
  <si>
    <t>Chirchiq davlat pedagogika instituti akademik litseyi</t>
  </si>
  <si>
    <t>Farg‘ona politexnika instituti akademik litseyi</t>
  </si>
  <si>
    <t>Farg‘ona davlat universiteti akademik litseyi</t>
  </si>
  <si>
    <t>Qo‘qon davlat pedagogika instituti akademik litseyi</t>
  </si>
  <si>
    <t>Urganch davlat universiteti akademik litseyi</t>
  </si>
  <si>
    <t>O‘zbekiston Milliy universiteti S.X. Sirojiddinov nomli akademik litseyi</t>
  </si>
  <si>
    <t>Toshkent davlat o‘zbek tili va adabiyoti universiteti akademik litsey</t>
  </si>
  <si>
    <t>Toshkent moliya instituti akademik litseyi</t>
  </si>
  <si>
    <t>Toshkent kimyo-texnologiyalari instituti akademik litseyi</t>
  </si>
  <si>
    <t>Toshkent arxitektura qurilish instituti akademik litseyi</t>
  </si>
  <si>
    <t>Toshkent to‘qimachilik va yengil sanoat instituti akademik litseyi</t>
  </si>
  <si>
    <t>O‘zbekiston davlat jahon tillari universiteti akademik litseyi</t>
  </si>
  <si>
    <t>I.M.Gubkin nomli Rossiya davlat neft va gaz universiteti Toshkent shahridagi filiali akademik litseyi</t>
  </si>
  <si>
    <t>Toshkent davlat sharqshunoslik instituti akademik litseyi</t>
  </si>
  <si>
    <t>Islom Karimov nomidagi Toshkent davlat texnika universiteti akademik litseyi</t>
  </si>
  <si>
    <t>Toshkent davlat iqtisodiyot universiteti akademik litseyi</t>
  </si>
  <si>
    <t>Toshkent irrigatsiya va qishloq xo‘jaligini mexanizatsiyalash muhandislari instituti Qarshi filiali akademik litseyi</t>
  </si>
  <si>
    <t>Toshkent irrigatsiya va qishloq xo‘jaligini mexanizatsiyalash muhandislari institutining "Internatsional Xaus Toshkent" akademik litseyi</t>
  </si>
  <si>
    <t>Toshkent davlat texnika universiteti Olmaliq filiali huzuridagi akademik litsey</t>
  </si>
  <si>
    <t>Guliston davlat pedagogika institutining akademik litseyi</t>
  </si>
  <si>
    <t>Andijon davlat pedagogika institutining akademik litseyi</t>
  </si>
  <si>
    <t>Namangan davlat pedagogika institutining akademik litseyi</t>
  </si>
  <si>
    <t>O‘zbekiston-Finlandiya pedagogika institutining akademik litseyi</t>
  </si>
  <si>
    <t>Buxoro davlat pedagogika institutining akademik litseyi</t>
  </si>
  <si>
    <t>Urganch davlat pedagogika institutining akademik litseyi</t>
  </si>
  <si>
    <t>Shahrisabz davlat pedagogika institutining akademik litseyi</t>
  </si>
  <si>
    <t>Termiz davlat pedagogika institutining akademik litseyi</t>
  </si>
  <si>
    <t>O‘zbekiston milliy universiteti noyob ilmiy ob'ekti</t>
  </si>
  <si>
    <t xml:space="preserve">O‘zbekiston milliy universiteti huzuridagi biofizika va biokimyo instituti  </t>
  </si>
  <si>
    <t xml:space="preserve">O‘zbekiston milliy universiteti huzuridagi Yarimo‘tkazgichlar ilmiy-tadqiqot instituti </t>
  </si>
  <si>
    <t>O‘zbekiston milliy universiteti huzuridagi Nanotexnologiyalarni rivojlantirish markazi</t>
  </si>
  <si>
    <t>TIQXMMI huzuridagi Fundamental va amaliy tadqiqotlar institutini</t>
  </si>
  <si>
    <t>TDIU huzuridagi "O‘zbekiston iqtisodiyotini rivojlantirishning ilmiy asoslari va muammolari" ITM</t>
  </si>
  <si>
    <t>Samarqand davlat universiteti ilmiy tadqiqot majmuasi</t>
  </si>
  <si>
    <t>Toshkent to‘qimachilik va yengil sanoat instituti qoshidagi «Forma kiyimlarini loyxalash ilmiy laboratoriya»</t>
  </si>
  <si>
    <t>TDTU huzuridagi O‘zbekiston - Yaponiya yoshlari innovatsion markazi</t>
  </si>
  <si>
    <t>"FAN VA TARAQQIYOT davlat unitar korxonasi"</t>
  </si>
  <si>
    <t>Oliy atestatsiya komissiyasi</t>
  </si>
  <si>
    <t>Oliy taʼlim, fan va innovatsiyalar vazirligi huzuridagi Ilg‘or texlogiyalar markazi</t>
  </si>
  <si>
    <t>Innovatsiyalarni joriy qilish va texnologiyalar transferi milliy ofisi</t>
  </si>
  <si>
    <t>Oliy ta’lim tizimi kadrlarini qayta tayyorlash va malakasini oshirish instituti</t>
  </si>
  <si>
    <t>Qoraqalpoq davlat universiteti huzuridagi pedagog kadrlarni qayta tayyorlash va ularning malakasini oshirish mintaqaviy markazi</t>
  </si>
  <si>
    <t>Buxoro davlat universiteti huzuridagi pedagog kadrlarni qayta tayyorlash va ularning malakasini oshirish mintaqaviy markazi</t>
  </si>
  <si>
    <t>Samarqand davlat universiteti huzuridagi pedagog kadrlarni qayta tayyorlash va ularning malakasini oshirish mintaqaviy markazi</t>
  </si>
  <si>
    <t>Fargʼona davlat universiteti huzuridagi pedagog kadrlarni qayta tayyorlash va ularning malakasini oshirish mintaqaviy markazi</t>
  </si>
  <si>
    <t>Oʼzbekiston milliy universiteti huzuridagi pedagog kadrlarni qayta tayyorlash va ularning malakasini oshirish tarmoq (mintaqaviy) markazi</t>
  </si>
  <si>
    <t>Toshkent davlat iqtisodiyot universiteti huzuridagi pedagog kadrlarni qayta tayyorlash va ularning malakasini oshirish tarmoq markazi</t>
  </si>
  <si>
    <t>Toshkent davlat texnika universiteti huzuridagi pedagog kadrlarni qayta tayyorlash va ularning malakasini oshirish tarmoq markazi</t>
  </si>
  <si>
    <t>Toshkent arxitektura qurilish instituti huzuridagi pedagog kadrlarni qayta tayyorlash va ularning malakasini oshirish tarmoq markazi</t>
  </si>
  <si>
    <t>Toshkent toʼqimachilik va yengil sanoat instituti huzuridagi pedagog kadrlarni qayta tayyorlash va ularning malakasini oshirish tarmoq markazi</t>
  </si>
  <si>
    <t>Toshkent kimyo - texnologiya instituti huzuridagi pedagog kadrlarni qayta tayyorlash va ularning malakasini oshirish tarmoq markazi</t>
  </si>
  <si>
    <t>Toshkent davlat oʼzbek tili va adabiyoti universiteti huzuridagi pedagog kadrlarni qayta tayyorlash va ularning malakasini oshirish tarmoq markazi</t>
  </si>
  <si>
    <t>Kasbiy ta’limni rivojlantirish instituti</t>
  </si>
  <si>
    <t>Toshkent irrigatsiya va qishloq xoʼjaligini mexanizatsiyalash muhandislari instituti huzuridagi pedagog kadrlarni qayta tayyorlash va ularning malakasini oshirish tarmoq markazi</t>
  </si>
  <si>
    <t>Afg'on fuqarolarini o‘qitish markazi</t>
  </si>
  <si>
    <t>O‘zbekiston davlat jahon tillari universiteti huzuridagi pedagog kadrlarni qayta tayyorlash va malaka oshirish markazi</t>
  </si>
  <si>
    <t>Oliy ta’limni rivojlantirish tadqiqotlari markazi</t>
  </si>
  <si>
    <t>Talaba va o‘quvchilarning ijtimoiy faolligini oshirish markazi</t>
  </si>
  <si>
    <t>Oliy va Kasbiy ta’lim muassasalari moddiy-texnik bazasini mustahkamlash markazi</t>
  </si>
  <si>
    <t>Andijon davlat universiteti</t>
  </si>
  <si>
    <t>Andijon mashinasozlik instituti</t>
  </si>
  <si>
    <t>Andijon iqtisodiyot va qurilish instituti</t>
  </si>
  <si>
    <t>Andijon davlat pedagogika instituti</t>
  </si>
  <si>
    <t>Andijon davlat chet-tillar instituti</t>
  </si>
  <si>
    <t>Buxoro davlat universiteti</t>
  </si>
  <si>
    <t>Buxoro muxandislik-texnologiya instituti</t>
  </si>
  <si>
    <t>Buxoro tabiiy resurslarni boshqarish instituti</t>
  </si>
  <si>
    <t>Buxoro davlat pedagogika instituti</t>
  </si>
  <si>
    <t>Guliston davlat universiteti</t>
  </si>
  <si>
    <t>Toshkent kimyo texnologiya instituti Yangiyer filiali</t>
  </si>
  <si>
    <t>Guliston davlat pedagogika instituti</t>
  </si>
  <si>
    <t>Jizzax politexnika instituti</t>
  </si>
  <si>
    <t>Jizzax davlat pedagogika universiteti</t>
  </si>
  <si>
    <t>O‘zbekiston milliy universiteti Jizzax filiali</t>
  </si>
  <si>
    <t>Jizzax shahridagi Qozon Federal universiteti filiali</t>
  </si>
  <si>
    <t>Qarshi davlat universiteti</t>
  </si>
  <si>
    <t>Qarshi davlat texnika universiteti</t>
  </si>
  <si>
    <t>Qarshi muxandislik iqtisodiyot instituti</t>
  </si>
  <si>
    <t>Toshkent kimyo-texnologiya instituti Shahrisabz filiali</t>
  </si>
  <si>
    <t>Shahrisabz davlat pedagogika instituti</t>
  </si>
  <si>
    <t>Qarshi irrigatsiya va agrotexnologiyalar instituti</t>
  </si>
  <si>
    <t>Qoraqalpoq davlat universiteti</t>
  </si>
  <si>
    <t>Nukus davlat pedagogika instituti</t>
  </si>
  <si>
    <t>Navoiy davlat universiteti</t>
  </si>
  <si>
    <t>Namangan davlat universiteti</t>
  </si>
  <si>
    <t>Namangan muxandislik-qurilish instituti</t>
  </si>
  <si>
    <t>Namangan muxandislik-texnologiya instituti</t>
  </si>
  <si>
    <t>Namangan davlat pedagogika instituti</t>
  </si>
  <si>
    <t>Samarqand davlat universiteti</t>
  </si>
  <si>
    <t>Samarqand davlat chet tillar instituti</t>
  </si>
  <si>
    <t>Samarqand davlat arxitektura-qurilish universiteti</t>
  </si>
  <si>
    <t>Samarqand iqtisodiyot va servis instituti</t>
  </si>
  <si>
    <t>Toshkent davlat iqtisodiyot universiteti Samarqand filiali</t>
  </si>
  <si>
    <t>Samarqand davlat universitetining Kattaqo‘rg‘on filiali</t>
  </si>
  <si>
    <t>O‘zbekiston-Finlyandiya pedagogika instituti</t>
  </si>
  <si>
    <t>Samarqand davlat universitetining Urgut filiali</t>
  </si>
  <si>
    <t>O‘zbekiston Milliy universiteti</t>
  </si>
  <si>
    <t>Toshkent davlat texnika universiteti</t>
  </si>
  <si>
    <t>Toshkent to‘qimachilik va yengil sanoat instituti</t>
  </si>
  <si>
    <t>Toshkent davlat iqtisodiyot universiteti</t>
  </si>
  <si>
    <t>O‘zbekiston davlat jahon tillari universiteti</t>
  </si>
  <si>
    <t>Toshkent arxitektura qurilish universiteti</t>
  </si>
  <si>
    <t>Toshkent kimyo texnologiya instituti</t>
  </si>
  <si>
    <t>Toshkent davlat sharqshunoslik universiteti</t>
  </si>
  <si>
    <t>Toshkent davlat o‘zbek tili va adabiyoti universiteti</t>
  </si>
  <si>
    <t>O‘zbekiston jurnalistika va ommaviy kommunikatsiyalar universiteti</t>
  </si>
  <si>
    <t>«Toshkent irrigatsiya va qishloq xo‘jaligini mexanizatsiyalash muhandislari instituti» milliy tadqiqot universiteti</t>
  </si>
  <si>
    <t>Termiz davlat universiteti</t>
  </si>
  <si>
    <t>Termiz davlat pedagogika instituti</t>
  </si>
  <si>
    <t>Termiz davlat muhandislik va agrotexnologiyalar universiteti</t>
  </si>
  <si>
    <t>Samarqand davlat universitetining Denov tadbirkorlik va pedagogika instituti</t>
  </si>
  <si>
    <t>Urganch davlat universiteti</t>
  </si>
  <si>
    <t>Urganch davlat pedagogika instituti</t>
  </si>
  <si>
    <t>Farg‘ona davlat universiteti</t>
  </si>
  <si>
    <t>Farg‘ona politexnika instituti</t>
  </si>
  <si>
    <t xml:space="preserve">Qo‘qon davlat pedagogika instituti </t>
  </si>
  <si>
    <t>Toshkent davlat texnika universiteti Qo‘qon filiali</t>
  </si>
  <si>
    <t>M.V.Lomonosov nomidagi MDU Toshkent shahridagi filiali</t>
  </si>
  <si>
    <t>I.M.Gubkin nomidagi RDNGU Toshkent shahri filiali</t>
  </si>
  <si>
    <t>Chirchiq davlat pedagogika universiteti</t>
  </si>
  <si>
    <t>Toshkent davlat texnika universiteti Olmaliq filiali</t>
  </si>
  <si>
    <t>«Milliy texnologik tadqiqotlar universiteti «MISiS»ning Olmaliq shahridagi filiali</t>
  </si>
  <si>
    <t xml:space="preserve">Toshkent shahridagi "MEI" milliy tadqiqot universiteti oliy talim muassasasining filiali </t>
  </si>
  <si>
    <t>Mendeleyev RKTU Toshkent filiali</t>
  </si>
  <si>
    <t>Astraxan davlat universitetining Toshkent viloyatidagi filiali</t>
  </si>
  <si>
    <t>Toshkent shahridagi Belarus-O‘zbekiston qo‘shma tarmoqlararo amaliy kvalifikatsiyalar instituti</t>
  </si>
  <si>
    <t>Namangan to‘qimachilik sanoati instituti</t>
  </si>
  <si>
    <t>Toshkent shahrida «Sankt-Peterburg davlat universiteti» Federal davlat budjeti oliy ta’lim muassasasi filiali</t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</si>
  <si>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(O‘zbekiston Respublikasi Prezidentining 2018-yil 30 noyabrdagi PQ-4041-son qaroriga asosan Toshkent shahridagi Adju universiteti uchun; 
O‘zbekiston Respublikasi Prezidentining 2021-yil 22 iyundagi PQ-5157-son qarori va O‘zbekiston Respublikasi Prezidentining 2022-yil 15 iyundagi PQ-279-son qaroriga asosan xorijiy oliy ta’lim tashkilotlari va ularning filiallari hamda nodavlat oliy ta’lim tashkilotlariga davlat buyurtmasi asosida kadrlar tayyorlash uchun)</t>
    </r>
  </si>
  <si>
    <r>
      <t xml:space="preserve">Oliy ta’lim, fan va innovatsiyalar vazirligi
</t>
    </r>
    <r>
      <rPr>
        <i/>
        <sz val="12"/>
        <rFont val="Times New Roman"/>
        <family val="1"/>
        <charset val="204"/>
      </rPr>
      <t>(O‘zbekiston Respublikasi Prezidentining 2022-yil 7-martdagi PF-87-son Farmoniga asosan - Davlat oliy ta’lim muassasalarining magistratura bosqichiga to‘lov-kontrakt asosida qabul qilingan va ta’lim olayotgan xotin-qizlarning to‘lov-kontrakt summasini O‘zbekiston Respublikasi Davlat budjeti mablag‘lari hisobidan qoplab berish uchun)</t>
    </r>
  </si>
  <si>
    <r>
      <t xml:space="preserve">Toshkent davlat texnika universiteti </t>
    </r>
    <r>
      <rPr>
        <i/>
        <sz val="12"/>
        <rFont val="Times New Roman"/>
        <family val="1"/>
        <charset val="204"/>
      </rPr>
      <t>(xalqaro a'zolik badali)</t>
    </r>
  </si>
  <si>
    <t xml:space="preserve">Navbahor tuman 2-son politexnikumi   </t>
  </si>
  <si>
    <t>Sirdaryo tuman politexnikumi</t>
  </si>
  <si>
    <t>Surxondaryo transport va qurilish texnologiyalari texnikumi</t>
  </si>
  <si>
    <t xml:space="preserve">Nukus shahar 1-son politexnikumi                </t>
  </si>
  <si>
    <t>Asaka transport va mashinasozlik texnikumi</t>
  </si>
  <si>
    <t xml:space="preserve">Buxoro shahar politexnikumi </t>
  </si>
  <si>
    <t xml:space="preserve">Jizzax shahar 1-son politexnikumi                       </t>
  </si>
  <si>
    <t xml:space="preserve">G‘uzor tuman 3-son politexnikumi                          </t>
  </si>
  <si>
    <t xml:space="preserve">Uychi tuman 1-son politexnikumi                              </t>
  </si>
  <si>
    <t xml:space="preserve">Samarqand shahar 1-son politexnikumi                   </t>
  </si>
  <si>
    <t xml:space="preserve">Chirchiq shahar politexnikumi  </t>
  </si>
  <si>
    <t>Farg‘ona sanoat va xizmat ko‘rsatish texnikumi</t>
  </si>
  <si>
    <t xml:space="preserve">Urganch shahar 2-son politexnikumi                          </t>
  </si>
  <si>
    <t xml:space="preserve">Chilonzor tuman 1-son politexnikumi                       </t>
  </si>
  <si>
    <t>Surxondaryo transport va qurilish texnologiyalari texnikumi (Markaz)</t>
  </si>
  <si>
    <t xml:space="preserve">Jizzax shahar 1-son politexnikumi (Markaz)                  </t>
  </si>
  <si>
    <t>Oliy ta'lim, fan va innovatsiyalar vazirligining markazlashgan mablag'lari 
(Kasbiy ta'lim - subsidiya (5 mlrd))</t>
  </si>
  <si>
    <t>Oliy ta'lim, fan va innovatsiyalar vazirligining markazlashgan mablag'lari 
(Person)</t>
  </si>
  <si>
    <t>Oliy ta'lim, fan va innovatsiyalar vazirligining markazlashgan mablag'lari 
(Kasbiy ta'lim fondi)</t>
  </si>
  <si>
    <t>Ilm-fanni moliyalashtirish va innovatsiyalarni qo‘llab-quvvatlash jamg‘armasi</t>
  </si>
  <si>
    <t>Bank-moliya akademiyasi</t>
  </si>
  <si>
    <t>Is’hoqxon Ibrat nomidagi NamDCHTIga (akademik litseylardan 7092999350)</t>
  </si>
  <si>
    <t>Akademik litsey (Vestminister va Turin)</t>
  </si>
  <si>
    <t>7094-999-350 - Oliy ta'lim muassasalari markazlashgan mablag'lari (2 179 809,7)</t>
  </si>
  <si>
    <t>7012-999-350 - Xalqaro a'zolik badali qoldiq mablag' (12 450,0)</t>
  </si>
  <si>
    <t>obyektlarni loyihalashtirish, qurish, (rekonstruksiya qilish) va ta’mirlash ishlari uchun kapital qo‘yilmalar</t>
  </si>
  <si>
    <t>Andijon davlat texnika instituti</t>
  </si>
  <si>
    <t>MAʼLUMOT</t>
  </si>
  <si>
    <t>Jami</t>
  </si>
  <si>
    <t>Hisobot davri mobaynida budjetdan ajratilayotgan mablagʻlar summasi</t>
  </si>
  <si>
    <t>shundan:</t>
  </si>
  <si>
    <t>yagona ijtimoiy soliq</t>
  </si>
  <si>
    <t>ish haqi va unga tenglashtiruvchi toʻlovlar miqdori</t>
  </si>
  <si>
    <t>boshqa joriy xarajatlar</t>
  </si>
  <si>
    <t>2025-yil 2-chorakda budjetdan ajratilgan mablagʻlarning chegaralangan miqdorining oʻz tasarrufidagi budjet tashkilotlari kesimida taqsimoti toʻgʻrisida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</si>
</sst>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6" formatCode="#,##0.0_ ;[Red]\-#,##0.0\ "/>
    <numFmt numFmtId="168" formatCode="_-* #\ ##0.0_р_._-;\-* #\ ##0.0_р_._-;_-* &quot;-&quot;??_р_.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color rgb="FF000080"/>
      <name val="Montserrat-Bold"/>
    </font>
    <font>
      <b/>
      <sz val="14"/>
      <color rgb="FF000080"/>
      <name val="Montserrat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168" fontId="10" fillId="0" borderId="0"/>
    <xf numFmtId="0" fontId="12" fillId="0" borderId="0"/>
    <xf numFmtId="168" fontId="12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wrapText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166" fontId="4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9" xfId="0" applyFont="1" applyBorder="1"/>
    <xf numFmtId="166" fontId="6" fillId="0" borderId="2" xfId="1" applyNumberFormat="1" applyFont="1" applyFill="1" applyBorder="1" applyAlignment="1">
      <alignment horizontal="center" vertical="center" wrapText="1"/>
    </xf>
    <xf numFmtId="166" fontId="5" fillId="0" borderId="4" xfId="1" applyNumberFormat="1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wrapText="1"/>
    </xf>
    <xf numFmtId="166" fontId="6" fillId="0" borderId="10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 shrinkToFit="1"/>
    </xf>
    <xf numFmtId="0" fontId="14" fillId="0" borderId="0" xfId="0" applyFont="1"/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 shrinkToFi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5" xr:uid="{00000000-0005-0000-0000-000001000000}"/>
    <cellStyle name="Обычный 4" xfId="2" xr:uid="{00000000-0005-0000-0000-000002000000}"/>
    <cellStyle name="Обычный 4 2" xfId="3" xr:uid="{00000000-0005-0000-0000-000003000000}"/>
    <cellStyle name="Финансовый" xfId="1" builtinId="3"/>
    <cellStyle name="Финансовый 2" xfId="4" xr:uid="{00000000-0005-0000-0000-000005000000}"/>
    <cellStyle name="Финансовый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92"/>
  <sheetViews>
    <sheetView tabSelected="1" view="pageBreakPreview" zoomScale="115" zoomScaleNormal="115" zoomScaleSheetLayoutView="115" workbookViewId="0">
      <pane xSplit="3" ySplit="6" topLeftCell="D166" activePane="bottomRight" state="frozen"/>
      <selection pane="topRight" activeCell="F1" sqref="F1"/>
      <selection pane="bottomLeft" activeCell="A5" sqref="A5"/>
      <selection pane="bottomRight" activeCell="C179" sqref="C179"/>
    </sheetView>
  </sheetViews>
  <sheetFormatPr defaultRowHeight="15.75"/>
  <cols>
    <col min="1" max="1" width="18.28515625" style="1" hidden="1" customWidth="1"/>
    <col min="2" max="2" width="5.7109375" style="37" customWidth="1"/>
    <col min="3" max="3" width="82.7109375" style="1" customWidth="1"/>
    <col min="4" max="4" width="20.7109375" style="8" customWidth="1"/>
    <col min="5" max="5" width="20.140625" style="26" customWidth="1"/>
    <col min="6" max="6" width="18.85546875" style="26" customWidth="1"/>
    <col min="7" max="7" width="20" style="26" customWidth="1"/>
    <col min="8" max="8" width="24.42578125" style="5" customWidth="1"/>
    <col min="9" max="9" width="9.140625" style="2"/>
    <col min="10" max="10" width="12.42578125" style="2" bestFit="1" customWidth="1"/>
    <col min="11" max="16384" width="9.140625" style="2"/>
  </cols>
  <sheetData>
    <row r="1" spans="1:8" ht="48.75" customHeight="1">
      <c r="B1" s="40"/>
      <c r="C1" s="47" t="s">
        <v>197</v>
      </c>
      <c r="D1" s="47"/>
      <c r="E1" s="47"/>
      <c r="F1" s="47"/>
      <c r="G1" s="47"/>
      <c r="H1" s="47"/>
    </row>
    <row r="2" spans="1:8" ht="19.5" customHeight="1">
      <c r="B2" s="40"/>
      <c r="C2" s="40"/>
      <c r="D2" s="48" t="s">
        <v>190</v>
      </c>
      <c r="E2" s="40"/>
      <c r="F2" s="40"/>
      <c r="G2" s="40"/>
      <c r="H2" s="40"/>
    </row>
    <row r="3" spans="1:8" s="7" customFormat="1" ht="16.5" thickBot="1">
      <c r="A3" s="3"/>
      <c r="B3" s="4"/>
      <c r="C3" s="3"/>
      <c r="D3" s="6"/>
      <c r="E3" s="5"/>
      <c r="F3" s="5"/>
      <c r="G3" s="5" t="s">
        <v>0</v>
      </c>
      <c r="H3" s="5"/>
    </row>
    <row r="4" spans="1:8" s="7" customFormat="1">
      <c r="A4" s="3"/>
      <c r="B4" s="49" t="s">
        <v>2</v>
      </c>
      <c r="C4" s="50" t="s">
        <v>3</v>
      </c>
      <c r="D4" s="51" t="s">
        <v>192</v>
      </c>
      <c r="E4" s="51"/>
      <c r="F4" s="51"/>
      <c r="G4" s="51"/>
      <c r="H4" s="52"/>
    </row>
    <row r="5" spans="1:8" s="7" customFormat="1">
      <c r="A5" s="3"/>
      <c r="B5" s="53"/>
      <c r="C5" s="54"/>
      <c r="D5" s="54" t="s">
        <v>191</v>
      </c>
      <c r="E5" s="55" t="s">
        <v>193</v>
      </c>
      <c r="F5" s="55"/>
      <c r="G5" s="55"/>
      <c r="H5" s="56"/>
    </row>
    <row r="6" spans="1:8" ht="95.25" thickBot="1">
      <c r="A6" s="1" t="s">
        <v>1</v>
      </c>
      <c r="B6" s="57"/>
      <c r="C6" s="58"/>
      <c r="D6" s="58"/>
      <c r="E6" s="59" t="s">
        <v>195</v>
      </c>
      <c r="F6" s="59" t="s">
        <v>194</v>
      </c>
      <c r="G6" s="59" t="s">
        <v>196</v>
      </c>
      <c r="H6" s="60" t="s">
        <v>188</v>
      </c>
    </row>
    <row r="7" spans="1:8">
      <c r="A7" s="9" t="s">
        <v>4</v>
      </c>
      <c r="B7" s="42">
        <v>1</v>
      </c>
      <c r="C7" s="43" t="s">
        <v>5</v>
      </c>
      <c r="D7" s="44">
        <f t="shared" ref="D7" si="0">+E7+F7+G7</f>
        <v>7995090</v>
      </c>
      <c r="E7" s="45">
        <v>5300010</v>
      </c>
      <c r="F7" s="45">
        <v>1311755</v>
      </c>
      <c r="G7" s="45">
        <v>1383325</v>
      </c>
      <c r="H7" s="46"/>
    </row>
    <row r="8" spans="1:8">
      <c r="A8" s="1" t="s">
        <v>4</v>
      </c>
      <c r="B8" s="15">
        <v>2</v>
      </c>
      <c r="C8" s="16" t="s">
        <v>6</v>
      </c>
      <c r="D8" s="17">
        <f>+E8+F8+G8</f>
        <v>9513686</v>
      </c>
      <c r="E8" s="13">
        <v>3126910</v>
      </c>
      <c r="F8" s="13">
        <v>779851</v>
      </c>
      <c r="G8" s="13">
        <v>5606925</v>
      </c>
      <c r="H8" s="14"/>
    </row>
    <row r="9" spans="1:8">
      <c r="A9" s="1" t="s">
        <v>4</v>
      </c>
      <c r="B9" s="15">
        <v>3</v>
      </c>
      <c r="C9" s="16" t="s">
        <v>7</v>
      </c>
      <c r="D9" s="17">
        <f>+E9+F9+G9</f>
        <v>4597680</v>
      </c>
      <c r="E9" s="13">
        <v>1862727</v>
      </c>
      <c r="F9" s="13">
        <v>499893</v>
      </c>
      <c r="G9" s="13">
        <v>2235060</v>
      </c>
      <c r="H9" s="14"/>
    </row>
    <row r="10" spans="1:8" ht="31.5">
      <c r="B10" s="10">
        <v>4</v>
      </c>
      <c r="C10" s="18" t="s">
        <v>8</v>
      </c>
      <c r="D10" s="17">
        <f>+E10+F10+G10</f>
        <v>1990205</v>
      </c>
      <c r="E10" s="13">
        <v>1539192</v>
      </c>
      <c r="F10" s="13">
        <v>384633</v>
      </c>
      <c r="G10" s="13">
        <v>66380</v>
      </c>
      <c r="H10" s="14"/>
    </row>
    <row r="11" spans="1:8" ht="31.5">
      <c r="A11" s="1" t="s">
        <v>4</v>
      </c>
      <c r="B11" s="15">
        <v>5</v>
      </c>
      <c r="C11" s="18" t="s">
        <v>9</v>
      </c>
      <c r="D11" s="17">
        <f>+E11+F11+G11</f>
        <v>2137992</v>
      </c>
      <c r="E11" s="13">
        <v>1519296</v>
      </c>
      <c r="F11" s="13">
        <v>379660</v>
      </c>
      <c r="G11" s="13">
        <v>239036</v>
      </c>
      <c r="H11" s="14"/>
    </row>
    <row r="12" spans="1:8">
      <c r="B12" s="15">
        <v>6</v>
      </c>
      <c r="C12" s="18" t="s">
        <v>10</v>
      </c>
      <c r="D12" s="17">
        <f>+E12+F12+G12</f>
        <v>1534594</v>
      </c>
      <c r="E12" s="13">
        <v>794381</v>
      </c>
      <c r="F12" s="13">
        <v>224727</v>
      </c>
      <c r="G12" s="13">
        <v>515486</v>
      </c>
      <c r="H12" s="14"/>
    </row>
    <row r="13" spans="1:8">
      <c r="B13" s="10">
        <v>7</v>
      </c>
      <c r="C13" s="19" t="s">
        <v>11</v>
      </c>
      <c r="D13" s="12">
        <f t="shared" ref="D13:D60" si="1">+E13+F13+G13</f>
        <v>5455551</v>
      </c>
      <c r="E13" s="13">
        <v>3650713</v>
      </c>
      <c r="F13" s="13">
        <v>903061</v>
      </c>
      <c r="G13" s="13">
        <v>901777</v>
      </c>
      <c r="H13" s="14"/>
    </row>
    <row r="14" spans="1:8">
      <c r="B14" s="15">
        <v>8</v>
      </c>
      <c r="C14" s="19" t="s">
        <v>12</v>
      </c>
      <c r="D14" s="12">
        <f t="shared" si="1"/>
        <v>6495404</v>
      </c>
      <c r="E14" s="13">
        <v>4245392</v>
      </c>
      <c r="F14" s="13">
        <v>1042008</v>
      </c>
      <c r="G14" s="13">
        <v>1208004</v>
      </c>
      <c r="H14" s="14"/>
    </row>
    <row r="15" spans="1:8">
      <c r="B15" s="15">
        <v>9</v>
      </c>
      <c r="C15" s="19" t="s">
        <v>13</v>
      </c>
      <c r="D15" s="12">
        <f t="shared" si="1"/>
        <v>5776761.2999999998</v>
      </c>
      <c r="E15" s="13">
        <v>3593503.3</v>
      </c>
      <c r="F15" s="13">
        <v>871046</v>
      </c>
      <c r="G15" s="13">
        <v>1312212</v>
      </c>
      <c r="H15" s="14"/>
    </row>
    <row r="16" spans="1:8">
      <c r="B16" s="10">
        <v>10</v>
      </c>
      <c r="C16" s="19" t="s">
        <v>14</v>
      </c>
      <c r="D16" s="12">
        <f t="shared" si="1"/>
        <v>4251930</v>
      </c>
      <c r="E16" s="13">
        <v>2746610</v>
      </c>
      <c r="F16" s="13">
        <v>678495</v>
      </c>
      <c r="G16" s="13">
        <v>826825</v>
      </c>
      <c r="H16" s="14"/>
    </row>
    <row r="17" spans="2:8">
      <c r="B17" s="15">
        <v>11</v>
      </c>
      <c r="C17" s="19" t="s">
        <v>15</v>
      </c>
      <c r="D17" s="12">
        <f t="shared" si="1"/>
        <v>6904912</v>
      </c>
      <c r="E17" s="13">
        <v>4564658</v>
      </c>
      <c r="F17" s="13">
        <v>1119319</v>
      </c>
      <c r="G17" s="13">
        <v>1220935</v>
      </c>
      <c r="H17" s="14"/>
    </row>
    <row r="18" spans="2:8">
      <c r="B18" s="15">
        <v>12</v>
      </c>
      <c r="C18" s="19" t="s">
        <v>16</v>
      </c>
      <c r="D18" s="12">
        <f t="shared" si="1"/>
        <v>5064479</v>
      </c>
      <c r="E18" s="13">
        <v>3486440</v>
      </c>
      <c r="F18" s="13">
        <v>862259</v>
      </c>
      <c r="G18" s="13">
        <v>715780</v>
      </c>
      <c r="H18" s="14"/>
    </row>
    <row r="19" spans="2:8">
      <c r="B19" s="10">
        <v>13</v>
      </c>
      <c r="C19" s="19" t="s">
        <v>17</v>
      </c>
      <c r="D19" s="12">
        <f t="shared" si="1"/>
        <v>5455050.0999999996</v>
      </c>
      <c r="E19" s="13">
        <v>3386756.1</v>
      </c>
      <c r="F19" s="13">
        <v>833988</v>
      </c>
      <c r="G19" s="13">
        <v>1234306</v>
      </c>
      <c r="H19" s="14"/>
    </row>
    <row r="20" spans="2:8">
      <c r="B20" s="15">
        <v>14</v>
      </c>
      <c r="C20" s="19" t="s">
        <v>18</v>
      </c>
      <c r="D20" s="12">
        <f t="shared" si="1"/>
        <v>7774287</v>
      </c>
      <c r="E20" s="13">
        <v>5128228</v>
      </c>
      <c r="F20" s="13">
        <v>1263449</v>
      </c>
      <c r="G20" s="13">
        <v>1382610</v>
      </c>
      <c r="H20" s="14"/>
    </row>
    <row r="21" spans="2:8">
      <c r="B21" s="15">
        <v>15</v>
      </c>
      <c r="C21" s="20" t="s">
        <v>19</v>
      </c>
      <c r="D21" s="12">
        <f t="shared" si="1"/>
        <v>7338771.2000000002</v>
      </c>
      <c r="E21" s="13">
        <v>4505223.2</v>
      </c>
      <c r="F21" s="13">
        <v>1109398</v>
      </c>
      <c r="G21" s="13">
        <v>1724150</v>
      </c>
      <c r="H21" s="14"/>
    </row>
    <row r="22" spans="2:8">
      <c r="B22" s="10">
        <v>16</v>
      </c>
      <c r="C22" s="19" t="s">
        <v>20</v>
      </c>
      <c r="D22" s="12">
        <f t="shared" si="1"/>
        <v>5884134</v>
      </c>
      <c r="E22" s="13">
        <v>2812642</v>
      </c>
      <c r="F22" s="13">
        <v>679544</v>
      </c>
      <c r="G22" s="13">
        <v>2391948</v>
      </c>
      <c r="H22" s="14"/>
    </row>
    <row r="23" spans="2:8">
      <c r="B23" s="15">
        <v>17</v>
      </c>
      <c r="C23" s="19" t="s">
        <v>21</v>
      </c>
      <c r="D23" s="12">
        <f t="shared" si="1"/>
        <v>4458624</v>
      </c>
      <c r="E23" s="13">
        <v>3441872</v>
      </c>
      <c r="F23" s="13">
        <v>851187</v>
      </c>
      <c r="G23" s="13">
        <v>165565</v>
      </c>
      <c r="H23" s="14"/>
    </row>
    <row r="24" spans="2:8">
      <c r="B24" s="15">
        <v>18</v>
      </c>
      <c r="C24" s="19" t="s">
        <v>22</v>
      </c>
      <c r="D24" s="12">
        <f t="shared" si="1"/>
        <v>9344617</v>
      </c>
      <c r="E24" s="13">
        <v>6051551</v>
      </c>
      <c r="F24" s="13">
        <v>1497745</v>
      </c>
      <c r="G24" s="13">
        <v>1795321</v>
      </c>
      <c r="H24" s="14"/>
    </row>
    <row r="25" spans="2:8">
      <c r="B25" s="10">
        <v>19</v>
      </c>
      <c r="C25" s="19" t="s">
        <v>23</v>
      </c>
      <c r="D25" s="12">
        <f t="shared" si="1"/>
        <v>5523590</v>
      </c>
      <c r="E25" s="13">
        <v>3680986</v>
      </c>
      <c r="F25" s="13">
        <v>910581</v>
      </c>
      <c r="G25" s="13">
        <v>932023</v>
      </c>
      <c r="H25" s="14"/>
    </row>
    <row r="26" spans="2:8">
      <c r="B26" s="15">
        <v>20</v>
      </c>
      <c r="C26" s="19" t="s">
        <v>24</v>
      </c>
      <c r="D26" s="12">
        <f t="shared" si="1"/>
        <v>5181420</v>
      </c>
      <c r="E26" s="13">
        <v>3440233</v>
      </c>
      <c r="F26" s="13">
        <v>847536</v>
      </c>
      <c r="G26" s="13">
        <v>893651</v>
      </c>
      <c r="H26" s="14"/>
    </row>
    <row r="27" spans="2:8">
      <c r="B27" s="15">
        <v>21</v>
      </c>
      <c r="C27" s="19" t="s">
        <v>25</v>
      </c>
      <c r="D27" s="12">
        <f t="shared" si="1"/>
        <v>6171569.4000000004</v>
      </c>
      <c r="E27" s="13">
        <v>3892718.4</v>
      </c>
      <c r="F27" s="13">
        <v>955900</v>
      </c>
      <c r="G27" s="13">
        <v>1322951</v>
      </c>
      <c r="H27" s="14"/>
    </row>
    <row r="28" spans="2:8">
      <c r="B28" s="10">
        <v>22</v>
      </c>
      <c r="C28" s="19" t="s">
        <v>26</v>
      </c>
      <c r="D28" s="12">
        <f t="shared" si="1"/>
        <v>3895922.8</v>
      </c>
      <c r="E28" s="13">
        <v>2756831.8</v>
      </c>
      <c r="F28" s="13">
        <v>675791</v>
      </c>
      <c r="G28" s="13">
        <v>463300</v>
      </c>
      <c r="H28" s="14"/>
    </row>
    <row r="29" spans="2:8">
      <c r="B29" s="15">
        <v>23</v>
      </c>
      <c r="C29" s="19" t="s">
        <v>27</v>
      </c>
      <c r="D29" s="12">
        <f t="shared" si="1"/>
        <v>3963849</v>
      </c>
      <c r="E29" s="13">
        <v>2358645</v>
      </c>
      <c r="F29" s="13">
        <v>582129</v>
      </c>
      <c r="G29" s="13">
        <v>1023075</v>
      </c>
      <c r="H29" s="14"/>
    </row>
    <row r="30" spans="2:8">
      <c r="B30" s="15">
        <v>24</v>
      </c>
      <c r="C30" s="19" t="s">
        <v>28</v>
      </c>
      <c r="D30" s="12">
        <f t="shared" si="1"/>
        <v>6189483</v>
      </c>
      <c r="E30" s="13">
        <v>4071907</v>
      </c>
      <c r="F30" s="13">
        <v>1001207</v>
      </c>
      <c r="G30" s="13">
        <v>1116369</v>
      </c>
      <c r="H30" s="14"/>
    </row>
    <row r="31" spans="2:8">
      <c r="B31" s="10">
        <v>25</v>
      </c>
      <c r="C31" s="19" t="s">
        <v>29</v>
      </c>
      <c r="D31" s="12">
        <f t="shared" si="1"/>
        <v>2228226</v>
      </c>
      <c r="E31" s="13">
        <v>1762879</v>
      </c>
      <c r="F31" s="13">
        <v>434147</v>
      </c>
      <c r="G31" s="13">
        <v>31200</v>
      </c>
      <c r="H31" s="14"/>
    </row>
    <row r="32" spans="2:8">
      <c r="B32" s="15">
        <v>26</v>
      </c>
      <c r="C32" s="19" t="s">
        <v>30</v>
      </c>
      <c r="D32" s="12">
        <f t="shared" si="1"/>
        <v>5776761.2999999998</v>
      </c>
      <c r="E32" s="13">
        <v>3593503.3</v>
      </c>
      <c r="F32" s="13">
        <v>871046</v>
      </c>
      <c r="G32" s="13">
        <v>1312212</v>
      </c>
      <c r="H32" s="14"/>
    </row>
    <row r="33" spans="1:8">
      <c r="B33" s="15">
        <v>27</v>
      </c>
      <c r="C33" s="19" t="s">
        <v>31</v>
      </c>
      <c r="D33" s="12">
        <f t="shared" si="1"/>
        <v>4365348.2</v>
      </c>
      <c r="E33" s="13">
        <v>2939845.2</v>
      </c>
      <c r="F33" s="13">
        <v>725224</v>
      </c>
      <c r="G33" s="13">
        <v>700279</v>
      </c>
      <c r="H33" s="14"/>
    </row>
    <row r="34" spans="1:8">
      <c r="B34" s="10">
        <v>28</v>
      </c>
      <c r="C34" s="19" t="s">
        <v>32</v>
      </c>
      <c r="D34" s="12">
        <f t="shared" si="1"/>
        <v>2866150.7</v>
      </c>
      <c r="E34" s="13">
        <v>2256443.7000000002</v>
      </c>
      <c r="F34" s="13">
        <v>550780</v>
      </c>
      <c r="G34" s="13">
        <v>58927</v>
      </c>
      <c r="H34" s="14"/>
    </row>
    <row r="35" spans="1:8">
      <c r="B35" s="15">
        <v>29</v>
      </c>
      <c r="C35" s="19" t="s">
        <v>33</v>
      </c>
      <c r="D35" s="12">
        <f t="shared" si="1"/>
        <v>5077350</v>
      </c>
      <c r="E35" s="13">
        <v>3332115</v>
      </c>
      <c r="F35" s="13">
        <v>823925</v>
      </c>
      <c r="G35" s="13">
        <v>921310</v>
      </c>
      <c r="H35" s="14"/>
    </row>
    <row r="36" spans="1:8">
      <c r="B36" s="15">
        <v>30</v>
      </c>
      <c r="C36" s="19" t="s">
        <v>34</v>
      </c>
      <c r="D36" s="12">
        <f t="shared" si="1"/>
        <v>6110337</v>
      </c>
      <c r="E36" s="13">
        <v>4061873</v>
      </c>
      <c r="F36" s="13">
        <v>1005186</v>
      </c>
      <c r="G36" s="13">
        <v>1043278</v>
      </c>
      <c r="H36" s="14"/>
    </row>
    <row r="37" spans="1:8">
      <c r="B37" s="10">
        <v>31</v>
      </c>
      <c r="C37" s="19" t="s">
        <v>35</v>
      </c>
      <c r="D37" s="12">
        <f t="shared" si="1"/>
        <v>4065650</v>
      </c>
      <c r="E37" s="13">
        <v>2459152</v>
      </c>
      <c r="F37" s="13">
        <v>605876</v>
      </c>
      <c r="G37" s="13">
        <v>1000622</v>
      </c>
      <c r="H37" s="14"/>
    </row>
    <row r="38" spans="1:8">
      <c r="B38" s="15">
        <v>32</v>
      </c>
      <c r="C38" s="19" t="s">
        <v>36</v>
      </c>
      <c r="D38" s="12">
        <f t="shared" si="1"/>
        <v>7323373</v>
      </c>
      <c r="E38" s="13">
        <v>5095195</v>
      </c>
      <c r="F38" s="13">
        <v>1261684</v>
      </c>
      <c r="G38" s="13">
        <v>966494</v>
      </c>
      <c r="H38" s="14"/>
    </row>
    <row r="39" spans="1:8">
      <c r="A39" s="1" t="s">
        <v>4</v>
      </c>
      <c r="B39" s="15">
        <v>33</v>
      </c>
      <c r="C39" s="19" t="s">
        <v>37</v>
      </c>
      <c r="D39" s="12">
        <f t="shared" si="1"/>
        <v>4769773.8</v>
      </c>
      <c r="E39" s="13">
        <v>2947379.8</v>
      </c>
      <c r="F39" s="13">
        <v>726176</v>
      </c>
      <c r="G39" s="13">
        <v>1096218</v>
      </c>
      <c r="H39" s="14"/>
    </row>
    <row r="40" spans="1:8">
      <c r="A40" s="1" t="s">
        <v>4</v>
      </c>
      <c r="B40" s="10">
        <v>34</v>
      </c>
      <c r="C40" s="19" t="s">
        <v>38</v>
      </c>
      <c r="D40" s="12">
        <f t="shared" si="1"/>
        <v>3648192.2</v>
      </c>
      <c r="E40" s="13">
        <v>2372737.2000000002</v>
      </c>
      <c r="F40" s="13">
        <v>574165</v>
      </c>
      <c r="G40" s="13">
        <v>701290</v>
      </c>
      <c r="H40" s="14"/>
    </row>
    <row r="41" spans="1:8">
      <c r="A41" s="1" t="s">
        <v>4</v>
      </c>
      <c r="B41" s="15">
        <v>35</v>
      </c>
      <c r="C41" s="19" t="s">
        <v>39</v>
      </c>
      <c r="D41" s="12">
        <f t="shared" si="1"/>
        <v>4572392</v>
      </c>
      <c r="E41" s="13">
        <v>3485264</v>
      </c>
      <c r="F41" s="13">
        <v>863832</v>
      </c>
      <c r="G41" s="13">
        <v>223296</v>
      </c>
      <c r="H41" s="14"/>
    </row>
    <row r="42" spans="1:8">
      <c r="A42" s="1" t="s">
        <v>4</v>
      </c>
      <c r="B42" s="15">
        <v>36</v>
      </c>
      <c r="C42" s="19" t="s">
        <v>40</v>
      </c>
      <c r="D42" s="12">
        <f t="shared" si="1"/>
        <v>3706827</v>
      </c>
      <c r="E42" s="13">
        <v>2228080</v>
      </c>
      <c r="F42" s="13">
        <v>549698</v>
      </c>
      <c r="G42" s="13">
        <v>929049</v>
      </c>
      <c r="H42" s="14"/>
    </row>
    <row r="43" spans="1:8">
      <c r="A43" s="1" t="s">
        <v>4</v>
      </c>
      <c r="B43" s="10">
        <v>37</v>
      </c>
      <c r="C43" s="19" t="s">
        <v>41</v>
      </c>
      <c r="D43" s="12">
        <f t="shared" si="1"/>
        <v>3158547.6</v>
      </c>
      <c r="E43" s="13">
        <v>2385022.6</v>
      </c>
      <c r="F43" s="13">
        <v>587407</v>
      </c>
      <c r="G43" s="13">
        <v>186118</v>
      </c>
      <c r="H43" s="14"/>
    </row>
    <row r="44" spans="1:8">
      <c r="A44" s="1" t="s">
        <v>4</v>
      </c>
      <c r="B44" s="15">
        <v>38</v>
      </c>
      <c r="C44" s="19" t="s">
        <v>42</v>
      </c>
      <c r="D44" s="12">
        <f t="shared" si="1"/>
        <v>2984699</v>
      </c>
      <c r="E44" s="13">
        <v>2118454</v>
      </c>
      <c r="F44" s="13">
        <v>520861</v>
      </c>
      <c r="G44" s="13">
        <v>345384</v>
      </c>
      <c r="H44" s="14"/>
    </row>
    <row r="45" spans="1:8">
      <c r="A45" s="1" t="s">
        <v>4</v>
      </c>
      <c r="B45" s="15">
        <v>39</v>
      </c>
      <c r="C45" s="19" t="s">
        <v>43</v>
      </c>
      <c r="D45" s="12">
        <f t="shared" si="1"/>
        <v>4324705</v>
      </c>
      <c r="E45" s="13">
        <v>3383323</v>
      </c>
      <c r="F45" s="13">
        <v>836645</v>
      </c>
      <c r="G45" s="13">
        <v>104737</v>
      </c>
      <c r="H45" s="14"/>
    </row>
    <row r="46" spans="1:8" ht="31.5">
      <c r="A46" s="1" t="s">
        <v>4</v>
      </c>
      <c r="B46" s="10">
        <v>40</v>
      </c>
      <c r="C46" s="19" t="s">
        <v>44</v>
      </c>
      <c r="D46" s="12">
        <f t="shared" si="1"/>
        <v>4039593</v>
      </c>
      <c r="E46" s="13">
        <v>2499942</v>
      </c>
      <c r="F46" s="13">
        <v>617227</v>
      </c>
      <c r="G46" s="13">
        <v>922424</v>
      </c>
      <c r="H46" s="14"/>
    </row>
    <row r="47" spans="1:8">
      <c r="A47" s="1" t="s">
        <v>4</v>
      </c>
      <c r="B47" s="15">
        <v>41</v>
      </c>
      <c r="C47" s="19" t="s">
        <v>45</v>
      </c>
      <c r="D47" s="12">
        <f t="shared" si="1"/>
        <v>3723575.8</v>
      </c>
      <c r="E47" s="13">
        <v>2796298.8</v>
      </c>
      <c r="F47" s="13">
        <v>687194</v>
      </c>
      <c r="G47" s="13">
        <v>240083</v>
      </c>
      <c r="H47" s="14"/>
    </row>
    <row r="48" spans="1:8">
      <c r="A48" s="1" t="s">
        <v>4</v>
      </c>
      <c r="B48" s="15">
        <v>42</v>
      </c>
      <c r="C48" s="19" t="s">
        <v>46</v>
      </c>
      <c r="D48" s="12">
        <f t="shared" si="1"/>
        <v>5954522.7999999998</v>
      </c>
      <c r="E48" s="13">
        <v>3808486.8</v>
      </c>
      <c r="F48" s="13">
        <v>940576</v>
      </c>
      <c r="G48" s="13">
        <v>1205460</v>
      </c>
      <c r="H48" s="14"/>
    </row>
    <row r="49" spans="1:8">
      <c r="A49" s="1" t="s">
        <v>4</v>
      </c>
      <c r="B49" s="10">
        <v>43</v>
      </c>
      <c r="C49" s="19" t="s">
        <v>47</v>
      </c>
      <c r="D49" s="12">
        <f t="shared" si="1"/>
        <v>4941559</v>
      </c>
      <c r="E49" s="13">
        <v>3274189</v>
      </c>
      <c r="F49" s="13">
        <v>809538</v>
      </c>
      <c r="G49" s="13">
        <v>857832</v>
      </c>
      <c r="H49" s="14"/>
    </row>
    <row r="50" spans="1:8" ht="31.5">
      <c r="A50" s="1" t="s">
        <v>4</v>
      </c>
      <c r="B50" s="15">
        <v>44</v>
      </c>
      <c r="C50" s="19" t="s">
        <v>48</v>
      </c>
      <c r="D50" s="12">
        <f t="shared" si="1"/>
        <v>4708820.5999999996</v>
      </c>
      <c r="E50" s="13">
        <v>2812743.6</v>
      </c>
      <c r="F50" s="13">
        <v>688064</v>
      </c>
      <c r="G50" s="13">
        <v>1208013</v>
      </c>
      <c r="H50" s="14"/>
    </row>
    <row r="51" spans="1:8" ht="31.5">
      <c r="A51" s="1" t="s">
        <v>4</v>
      </c>
      <c r="B51" s="15">
        <v>45</v>
      </c>
      <c r="C51" s="19" t="s">
        <v>49</v>
      </c>
      <c r="D51" s="12">
        <f t="shared" si="1"/>
        <v>3729984.9</v>
      </c>
      <c r="E51" s="13">
        <v>2811499.9</v>
      </c>
      <c r="F51" s="13">
        <v>687587</v>
      </c>
      <c r="G51" s="13">
        <v>230898</v>
      </c>
      <c r="H51" s="14"/>
    </row>
    <row r="52" spans="1:8">
      <c r="B52" s="10">
        <v>46</v>
      </c>
      <c r="C52" s="19" t="s">
        <v>50</v>
      </c>
      <c r="D52" s="12">
        <f t="shared" si="1"/>
        <v>1677305</v>
      </c>
      <c r="E52" s="13">
        <v>1232950</v>
      </c>
      <c r="F52" s="13">
        <v>302525</v>
      </c>
      <c r="G52" s="13">
        <v>141830</v>
      </c>
      <c r="H52" s="14"/>
    </row>
    <row r="53" spans="1:8" s="21" customFormat="1">
      <c r="A53" s="1"/>
      <c r="B53" s="15">
        <v>47</v>
      </c>
      <c r="C53" s="19" t="s">
        <v>51</v>
      </c>
      <c r="D53" s="12">
        <f t="shared" si="1"/>
        <v>2669627.4000000004</v>
      </c>
      <c r="E53" s="13">
        <v>1636527.6</v>
      </c>
      <c r="F53" s="13">
        <v>413055</v>
      </c>
      <c r="G53" s="13">
        <v>620044.80000000005</v>
      </c>
      <c r="H53" s="14"/>
    </row>
    <row r="54" spans="1:8">
      <c r="B54" s="15">
        <v>48</v>
      </c>
      <c r="C54" s="19" t="s">
        <v>52</v>
      </c>
      <c r="D54" s="12">
        <f t="shared" si="1"/>
        <v>2401586</v>
      </c>
      <c r="E54" s="13">
        <v>1375505</v>
      </c>
      <c r="F54" s="13">
        <v>337529</v>
      </c>
      <c r="G54" s="13">
        <v>688552</v>
      </c>
      <c r="H54" s="14"/>
    </row>
    <row r="55" spans="1:8">
      <c r="B55" s="10">
        <v>49</v>
      </c>
      <c r="C55" s="19" t="s">
        <v>53</v>
      </c>
      <c r="D55" s="12">
        <f t="shared" si="1"/>
        <v>2660803</v>
      </c>
      <c r="E55" s="13">
        <v>1619427</v>
      </c>
      <c r="F55" s="13">
        <v>397876</v>
      </c>
      <c r="G55" s="13">
        <v>643500</v>
      </c>
      <c r="H55" s="14"/>
    </row>
    <row r="56" spans="1:8">
      <c r="B56" s="15">
        <v>50</v>
      </c>
      <c r="C56" s="19" t="s">
        <v>54</v>
      </c>
      <c r="D56" s="12">
        <f t="shared" si="1"/>
        <v>2832513</v>
      </c>
      <c r="E56" s="13">
        <v>1831064</v>
      </c>
      <c r="F56" s="13">
        <v>449322</v>
      </c>
      <c r="G56" s="13">
        <v>552127</v>
      </c>
      <c r="H56" s="14"/>
    </row>
    <row r="57" spans="1:8">
      <c r="B57" s="15">
        <v>51</v>
      </c>
      <c r="C57" s="19" t="s">
        <v>55</v>
      </c>
      <c r="D57" s="12">
        <f t="shared" si="1"/>
        <v>2230166</v>
      </c>
      <c r="E57" s="13">
        <v>1427173</v>
      </c>
      <c r="F57" s="13">
        <v>350763</v>
      </c>
      <c r="G57" s="13">
        <v>452230</v>
      </c>
      <c r="H57" s="14"/>
    </row>
    <row r="58" spans="1:8">
      <c r="B58" s="10">
        <v>52</v>
      </c>
      <c r="C58" s="19" t="s">
        <v>56</v>
      </c>
      <c r="D58" s="12">
        <f t="shared" si="1"/>
        <v>2719638.9</v>
      </c>
      <c r="E58" s="13">
        <v>2039287.9</v>
      </c>
      <c r="F58" s="13">
        <v>495025</v>
      </c>
      <c r="G58" s="13">
        <v>185326</v>
      </c>
      <c r="H58" s="14"/>
    </row>
    <row r="59" spans="1:8">
      <c r="B59" s="15">
        <v>53</v>
      </c>
      <c r="C59" s="19" t="s">
        <v>57</v>
      </c>
      <c r="D59" s="12">
        <f t="shared" si="1"/>
        <v>2291840</v>
      </c>
      <c r="E59" s="13">
        <v>1093378</v>
      </c>
      <c r="F59" s="13">
        <v>267854</v>
      </c>
      <c r="G59" s="13">
        <v>930608</v>
      </c>
      <c r="H59" s="14"/>
    </row>
    <row r="60" spans="1:8">
      <c r="B60" s="15">
        <v>54</v>
      </c>
      <c r="C60" s="22" t="s">
        <v>58</v>
      </c>
      <c r="D60" s="12">
        <f t="shared" si="1"/>
        <v>1187717</v>
      </c>
      <c r="E60" s="13">
        <v>892134</v>
      </c>
      <c r="F60" s="13">
        <v>215570</v>
      </c>
      <c r="G60" s="13">
        <v>80013</v>
      </c>
      <c r="H60" s="14"/>
    </row>
    <row r="61" spans="1:8">
      <c r="A61" s="1" t="s">
        <v>4</v>
      </c>
      <c r="B61" s="10">
        <v>55</v>
      </c>
      <c r="C61" s="23" t="s">
        <v>59</v>
      </c>
      <c r="D61" s="17">
        <f t="shared" ref="D61:D71" si="2">+E61+F61+G61</f>
        <v>101904</v>
      </c>
      <c r="E61" s="13">
        <v>22662</v>
      </c>
      <c r="F61" s="13">
        <v>2742</v>
      </c>
      <c r="G61" s="13">
        <v>76500</v>
      </c>
      <c r="H61" s="24"/>
    </row>
    <row r="62" spans="1:8">
      <c r="A62" s="1" t="s">
        <v>4</v>
      </c>
      <c r="B62" s="15">
        <v>56</v>
      </c>
      <c r="C62" s="23" t="s">
        <v>60</v>
      </c>
      <c r="D62" s="17">
        <f>+E62+F62+G62</f>
        <v>3485373</v>
      </c>
      <c r="E62" s="13">
        <v>2916811</v>
      </c>
      <c r="F62" s="13">
        <v>505974</v>
      </c>
      <c r="G62" s="13">
        <v>62588</v>
      </c>
      <c r="H62" s="24"/>
    </row>
    <row r="63" spans="1:8">
      <c r="A63" s="1" t="s">
        <v>4</v>
      </c>
      <c r="B63" s="15">
        <v>57</v>
      </c>
      <c r="C63" s="23" t="s">
        <v>61</v>
      </c>
      <c r="D63" s="17">
        <f t="shared" si="2"/>
        <v>7948756</v>
      </c>
      <c r="E63" s="13">
        <v>4151362</v>
      </c>
      <c r="F63" s="13">
        <v>899822</v>
      </c>
      <c r="G63" s="13">
        <v>2897572</v>
      </c>
      <c r="H63" s="24"/>
    </row>
    <row r="64" spans="1:8">
      <c r="A64" s="1" t="s">
        <v>4</v>
      </c>
      <c r="B64" s="10">
        <v>58</v>
      </c>
      <c r="C64" s="25" t="s">
        <v>62</v>
      </c>
      <c r="D64" s="17">
        <f t="shared" si="2"/>
        <v>1967249</v>
      </c>
      <c r="E64" s="13">
        <v>1618846</v>
      </c>
      <c r="F64" s="13">
        <v>284748</v>
      </c>
      <c r="G64" s="13">
        <v>63655</v>
      </c>
      <c r="H64" s="24"/>
    </row>
    <row r="65" spans="1:8">
      <c r="A65" s="1" t="s">
        <v>4</v>
      </c>
      <c r="B65" s="15">
        <v>59</v>
      </c>
      <c r="C65" s="23" t="s">
        <v>63</v>
      </c>
      <c r="D65" s="17">
        <f t="shared" si="2"/>
        <v>5174566</v>
      </c>
      <c r="E65" s="13">
        <v>4317710</v>
      </c>
      <c r="F65" s="13">
        <v>638580</v>
      </c>
      <c r="G65" s="13">
        <v>218276</v>
      </c>
      <c r="H65" s="24"/>
    </row>
    <row r="66" spans="1:8" ht="31.5">
      <c r="A66" s="1" t="s">
        <v>4</v>
      </c>
      <c r="B66" s="15">
        <v>60</v>
      </c>
      <c r="C66" s="23" t="s">
        <v>64</v>
      </c>
      <c r="D66" s="17">
        <f t="shared" si="2"/>
        <v>2668412</v>
      </c>
      <c r="E66" s="13">
        <v>2229647</v>
      </c>
      <c r="F66" s="13">
        <v>350595</v>
      </c>
      <c r="G66" s="13">
        <v>88170</v>
      </c>
      <c r="H66" s="24"/>
    </row>
    <row r="67" spans="1:8">
      <c r="B67" s="10">
        <v>61</v>
      </c>
      <c r="C67" s="23" t="s">
        <v>65</v>
      </c>
      <c r="D67" s="17">
        <f t="shared" si="2"/>
        <v>414042</v>
      </c>
      <c r="E67" s="13">
        <v>307097</v>
      </c>
      <c r="F67" s="13">
        <v>76335</v>
      </c>
      <c r="G67" s="13">
        <v>30610</v>
      </c>
      <c r="H67" s="24"/>
    </row>
    <row r="68" spans="1:8" ht="31.5">
      <c r="A68" s="1" t="s">
        <v>4</v>
      </c>
      <c r="B68" s="15">
        <v>62</v>
      </c>
      <c r="C68" s="23" t="s">
        <v>66</v>
      </c>
      <c r="D68" s="17">
        <f t="shared" si="2"/>
        <v>33073330</v>
      </c>
      <c r="E68" s="13">
        <v>17734217</v>
      </c>
      <c r="F68" s="13">
        <v>2658095</v>
      </c>
      <c r="G68" s="13">
        <v>12681018</v>
      </c>
      <c r="H68" s="14"/>
    </row>
    <row r="69" spans="1:8">
      <c r="A69" s="1" t="s">
        <v>4</v>
      </c>
      <c r="B69" s="15">
        <v>63</v>
      </c>
      <c r="C69" s="23" t="s">
        <v>67</v>
      </c>
      <c r="D69" s="17">
        <f t="shared" si="2"/>
        <v>2507786</v>
      </c>
      <c r="E69" s="13">
        <v>1866840</v>
      </c>
      <c r="F69" s="13">
        <v>400238</v>
      </c>
      <c r="G69" s="13">
        <v>240708</v>
      </c>
      <c r="H69" s="24"/>
    </row>
    <row r="70" spans="1:8">
      <c r="A70" s="1" t="s">
        <v>4</v>
      </c>
      <c r="B70" s="10">
        <v>64</v>
      </c>
      <c r="C70" s="23" t="s">
        <v>68</v>
      </c>
      <c r="D70" s="17">
        <f t="shared" si="2"/>
        <v>1583155</v>
      </c>
      <c r="E70" s="13">
        <v>1495064</v>
      </c>
      <c r="F70" s="13">
        <v>88091</v>
      </c>
      <c r="G70" s="13">
        <v>0</v>
      </c>
      <c r="H70" s="24"/>
    </row>
    <row r="71" spans="1:8">
      <c r="A71" s="1" t="s">
        <v>4</v>
      </c>
      <c r="B71" s="15">
        <v>65</v>
      </c>
      <c r="C71" s="23" t="s">
        <v>69</v>
      </c>
      <c r="D71" s="17">
        <f t="shared" si="2"/>
        <v>4461072</v>
      </c>
      <c r="E71" s="13">
        <v>3412547</v>
      </c>
      <c r="F71" s="13">
        <v>848265</v>
      </c>
      <c r="G71" s="13">
        <v>200260</v>
      </c>
      <c r="H71" s="24"/>
    </row>
    <row r="72" spans="1:8">
      <c r="A72" s="1" t="s">
        <v>4</v>
      </c>
      <c r="B72" s="15">
        <v>66</v>
      </c>
      <c r="C72" s="16" t="s">
        <v>70</v>
      </c>
      <c r="D72" s="17">
        <f t="shared" ref="D72:D73" si="3">+E72+F72+G72</f>
        <v>3575556</v>
      </c>
      <c r="E72" s="13">
        <v>2371939</v>
      </c>
      <c r="F72" s="13">
        <v>485472</v>
      </c>
      <c r="G72" s="13">
        <v>718145</v>
      </c>
      <c r="H72" s="14"/>
    </row>
    <row r="73" spans="1:8">
      <c r="A73" s="1" t="s">
        <v>4</v>
      </c>
      <c r="B73" s="10">
        <v>67</v>
      </c>
      <c r="C73" s="16" t="s">
        <v>71</v>
      </c>
      <c r="D73" s="17">
        <f t="shared" si="3"/>
        <v>1050966</v>
      </c>
      <c r="E73" s="13">
        <v>635279</v>
      </c>
      <c r="F73" s="13">
        <v>159706</v>
      </c>
      <c r="G73" s="13">
        <v>255981</v>
      </c>
      <c r="H73" s="14"/>
    </row>
    <row r="74" spans="1:8">
      <c r="A74" s="1" t="s">
        <v>4</v>
      </c>
      <c r="B74" s="15">
        <v>68</v>
      </c>
      <c r="C74" s="18" t="s">
        <v>72</v>
      </c>
      <c r="D74" s="17">
        <f t="shared" ref="D74:D88" si="4">+E74+F74+G74</f>
        <v>7485353</v>
      </c>
      <c r="E74" s="13">
        <v>3030123</v>
      </c>
      <c r="F74" s="13">
        <v>620852</v>
      </c>
      <c r="G74" s="13">
        <v>3834378</v>
      </c>
      <c r="H74" s="14"/>
    </row>
    <row r="75" spans="1:8" ht="31.5">
      <c r="B75" s="15">
        <v>69</v>
      </c>
      <c r="C75" s="18" t="s">
        <v>73</v>
      </c>
      <c r="D75" s="17">
        <f t="shared" si="4"/>
        <v>570807</v>
      </c>
      <c r="E75" s="13">
        <v>448277</v>
      </c>
      <c r="F75" s="13">
        <v>110950</v>
      </c>
      <c r="G75" s="13">
        <v>11580</v>
      </c>
      <c r="H75" s="14"/>
    </row>
    <row r="76" spans="1:8" ht="31.5">
      <c r="B76" s="10">
        <v>70</v>
      </c>
      <c r="C76" s="18" t="s">
        <v>74</v>
      </c>
      <c r="D76" s="17">
        <f t="shared" si="4"/>
        <v>655359</v>
      </c>
      <c r="E76" s="13">
        <v>503720</v>
      </c>
      <c r="F76" s="13">
        <v>125189</v>
      </c>
      <c r="G76" s="13">
        <v>26450</v>
      </c>
      <c r="H76" s="14"/>
    </row>
    <row r="77" spans="1:8" ht="31.5">
      <c r="B77" s="15">
        <v>71</v>
      </c>
      <c r="C77" s="18" t="s">
        <v>75</v>
      </c>
      <c r="D77" s="17">
        <f t="shared" si="4"/>
        <v>793605</v>
      </c>
      <c r="E77" s="13">
        <v>559242</v>
      </c>
      <c r="F77" s="13">
        <v>138413</v>
      </c>
      <c r="G77" s="13">
        <v>95950</v>
      </c>
      <c r="H77" s="14"/>
    </row>
    <row r="78" spans="1:8" ht="31.5">
      <c r="B78" s="15">
        <v>72</v>
      </c>
      <c r="C78" s="18" t="s">
        <v>76</v>
      </c>
      <c r="D78" s="17">
        <f>+E78+F78+G78</f>
        <v>616365</v>
      </c>
      <c r="E78" s="13">
        <v>489546</v>
      </c>
      <c r="F78" s="13">
        <v>121669</v>
      </c>
      <c r="G78" s="13">
        <v>5150</v>
      </c>
      <c r="H78" s="14"/>
    </row>
    <row r="79" spans="1:8" ht="31.5">
      <c r="A79" s="1" t="s">
        <v>4</v>
      </c>
      <c r="B79" s="10">
        <v>73</v>
      </c>
      <c r="C79" s="18" t="s">
        <v>77</v>
      </c>
      <c r="D79" s="17">
        <f t="shared" si="4"/>
        <v>2089599</v>
      </c>
      <c r="E79" s="13">
        <v>1525930</v>
      </c>
      <c r="F79" s="13">
        <v>377669</v>
      </c>
      <c r="G79" s="13">
        <v>186000</v>
      </c>
      <c r="H79" s="14"/>
    </row>
    <row r="80" spans="1:8" ht="31.5">
      <c r="A80" s="1" t="s">
        <v>4</v>
      </c>
      <c r="B80" s="15">
        <v>74</v>
      </c>
      <c r="C80" s="18" t="s">
        <v>78</v>
      </c>
      <c r="D80" s="17">
        <f t="shared" si="4"/>
        <v>1165005</v>
      </c>
      <c r="E80" s="13">
        <v>854833</v>
      </c>
      <c r="F80" s="13">
        <v>212452</v>
      </c>
      <c r="G80" s="13">
        <v>97720</v>
      </c>
      <c r="H80" s="14"/>
    </row>
    <row r="81" spans="1:8" ht="31.5">
      <c r="A81" s="1" t="s">
        <v>4</v>
      </c>
      <c r="B81" s="15">
        <v>75</v>
      </c>
      <c r="C81" s="18" t="s">
        <v>79</v>
      </c>
      <c r="D81" s="17">
        <f t="shared" si="4"/>
        <v>1170586</v>
      </c>
      <c r="E81" s="13">
        <v>829012</v>
      </c>
      <c r="F81" s="13">
        <v>206034</v>
      </c>
      <c r="G81" s="13">
        <v>135540</v>
      </c>
      <c r="H81" s="14"/>
    </row>
    <row r="82" spans="1:8" ht="31.5">
      <c r="A82" s="1" t="s">
        <v>4</v>
      </c>
      <c r="B82" s="10">
        <v>76</v>
      </c>
      <c r="C82" s="18" t="s">
        <v>80</v>
      </c>
      <c r="D82" s="17">
        <f t="shared" si="4"/>
        <v>597648</v>
      </c>
      <c r="E82" s="13">
        <v>427308</v>
      </c>
      <c r="F82" s="13">
        <v>107026</v>
      </c>
      <c r="G82" s="13">
        <v>63314</v>
      </c>
      <c r="H82" s="14"/>
    </row>
    <row r="83" spans="1:8" ht="31.5">
      <c r="A83" s="1" t="s">
        <v>4</v>
      </c>
      <c r="B83" s="15">
        <v>77</v>
      </c>
      <c r="C83" s="18" t="s">
        <v>81</v>
      </c>
      <c r="D83" s="17">
        <f t="shared" si="4"/>
        <v>407058</v>
      </c>
      <c r="E83" s="13">
        <v>308485</v>
      </c>
      <c r="F83" s="13">
        <v>76673</v>
      </c>
      <c r="G83" s="13">
        <v>21900</v>
      </c>
      <c r="H83" s="14"/>
    </row>
    <row r="84" spans="1:8" ht="31.5">
      <c r="A84" s="1" t="s">
        <v>4</v>
      </c>
      <c r="B84" s="15">
        <v>78</v>
      </c>
      <c r="C84" s="18" t="s">
        <v>82</v>
      </c>
      <c r="D84" s="17">
        <f t="shared" si="4"/>
        <v>527274</v>
      </c>
      <c r="E84" s="13">
        <v>362161</v>
      </c>
      <c r="F84" s="13">
        <v>90008</v>
      </c>
      <c r="G84" s="13">
        <v>75105</v>
      </c>
      <c r="H84" s="14"/>
    </row>
    <row r="85" spans="1:8" ht="31.5">
      <c r="A85" s="1" t="s">
        <v>4</v>
      </c>
      <c r="B85" s="10">
        <v>79</v>
      </c>
      <c r="C85" s="18" t="s">
        <v>83</v>
      </c>
      <c r="D85" s="17">
        <f t="shared" si="4"/>
        <v>694389</v>
      </c>
      <c r="E85" s="13">
        <v>511753</v>
      </c>
      <c r="F85" s="13">
        <v>127186</v>
      </c>
      <c r="G85" s="13">
        <v>55450</v>
      </c>
      <c r="H85" s="14"/>
    </row>
    <row r="86" spans="1:8">
      <c r="A86" s="1" t="s">
        <v>4</v>
      </c>
      <c r="B86" s="15">
        <v>80</v>
      </c>
      <c r="C86" s="18" t="s">
        <v>84</v>
      </c>
      <c r="D86" s="17">
        <f t="shared" si="4"/>
        <v>10803982</v>
      </c>
      <c r="E86" s="13">
        <v>7220133</v>
      </c>
      <c r="F86" s="13">
        <v>1481399</v>
      </c>
      <c r="G86" s="13">
        <v>2102450</v>
      </c>
      <c r="H86" s="14"/>
    </row>
    <row r="87" spans="1:8" ht="31.5">
      <c r="A87" s="1" t="s">
        <v>4</v>
      </c>
      <c r="B87" s="15">
        <v>81</v>
      </c>
      <c r="C87" s="18" t="s">
        <v>85</v>
      </c>
      <c r="D87" s="17">
        <f t="shared" si="4"/>
        <v>404766</v>
      </c>
      <c r="E87" s="13">
        <v>279660</v>
      </c>
      <c r="F87" s="13">
        <v>69506</v>
      </c>
      <c r="G87" s="13">
        <v>55600</v>
      </c>
      <c r="H87" s="14"/>
    </row>
    <row r="88" spans="1:8">
      <c r="B88" s="10">
        <v>82</v>
      </c>
      <c r="C88" s="18" t="s">
        <v>86</v>
      </c>
      <c r="D88" s="17">
        <f t="shared" si="4"/>
        <v>1019102</v>
      </c>
      <c r="E88" s="13">
        <v>676718</v>
      </c>
      <c r="F88" s="13">
        <v>168184</v>
      </c>
      <c r="G88" s="13">
        <v>174200</v>
      </c>
      <c r="H88" s="14"/>
    </row>
    <row r="89" spans="1:8" ht="31.5">
      <c r="A89" s="1" t="s">
        <v>4</v>
      </c>
      <c r="B89" s="15">
        <v>83</v>
      </c>
      <c r="C89" s="18" t="s">
        <v>87</v>
      </c>
      <c r="D89" s="17">
        <f>+E89+F89+G89</f>
        <v>1426394</v>
      </c>
      <c r="E89" s="13">
        <v>875567</v>
      </c>
      <c r="F89" s="13">
        <v>218427</v>
      </c>
      <c r="G89" s="13">
        <v>332400</v>
      </c>
      <c r="H89" s="14"/>
    </row>
    <row r="90" spans="1:8">
      <c r="A90" s="1" t="s">
        <v>4</v>
      </c>
      <c r="B90" s="15">
        <v>84</v>
      </c>
      <c r="C90" s="18" t="s">
        <v>88</v>
      </c>
      <c r="D90" s="17">
        <f t="shared" ref="D90:D92" si="5">+E90+F90+G90</f>
        <v>49468520</v>
      </c>
      <c r="E90" s="13">
        <v>3189687</v>
      </c>
      <c r="F90" s="13">
        <v>602337</v>
      </c>
      <c r="G90" s="13">
        <v>45676496</v>
      </c>
      <c r="H90" s="14"/>
    </row>
    <row r="91" spans="1:8">
      <c r="A91" s="1" t="s">
        <v>4</v>
      </c>
      <c r="B91" s="10">
        <v>85</v>
      </c>
      <c r="C91" s="18" t="s">
        <v>89</v>
      </c>
      <c r="D91" s="17">
        <f t="shared" si="5"/>
        <v>2907146</v>
      </c>
      <c r="E91" s="13">
        <v>2051611</v>
      </c>
      <c r="F91" s="13">
        <v>510006</v>
      </c>
      <c r="G91" s="13">
        <v>345529</v>
      </c>
      <c r="H91" s="14"/>
    </row>
    <row r="92" spans="1:8">
      <c r="A92" s="1" t="s">
        <v>4</v>
      </c>
      <c r="B92" s="15">
        <v>86</v>
      </c>
      <c r="C92" s="18" t="s">
        <v>90</v>
      </c>
      <c r="D92" s="17">
        <f t="shared" si="5"/>
        <v>1471517</v>
      </c>
      <c r="E92" s="13">
        <v>1066542</v>
      </c>
      <c r="F92" s="13">
        <v>263969</v>
      </c>
      <c r="G92" s="13">
        <v>141006</v>
      </c>
      <c r="H92" s="14"/>
    </row>
    <row r="93" spans="1:8">
      <c r="B93" s="15">
        <v>87</v>
      </c>
      <c r="C93" s="11" t="s">
        <v>91</v>
      </c>
      <c r="D93" s="12">
        <f>+E93+F93+G93</f>
        <v>33592582</v>
      </c>
      <c r="E93" s="13">
        <v>21123522</v>
      </c>
      <c r="F93" s="13">
        <v>1012547</v>
      </c>
      <c r="G93" s="13">
        <v>11456513</v>
      </c>
      <c r="H93" s="14"/>
    </row>
    <row r="94" spans="1:8">
      <c r="B94" s="10">
        <v>88</v>
      </c>
      <c r="C94" s="11" t="s">
        <v>189</v>
      </c>
      <c r="D94" s="12">
        <f>+E94+F94+G94</f>
        <v>19099309.399999999</v>
      </c>
      <c r="E94" s="13">
        <v>14612596.9</v>
      </c>
      <c r="F94" s="13">
        <v>2203614.6</v>
      </c>
      <c r="G94" s="13">
        <v>2283097.9</v>
      </c>
      <c r="H94" s="14"/>
    </row>
    <row r="95" spans="1:8">
      <c r="B95" s="15">
        <v>89</v>
      </c>
      <c r="C95" s="11" t="s">
        <v>92</v>
      </c>
      <c r="D95" s="12">
        <f t="shared" ref="D95:D158" si="6">+E95+F95+G95</f>
        <v>13126808.5</v>
      </c>
      <c r="E95" s="13">
        <v>10833867.5</v>
      </c>
      <c r="F95" s="13">
        <v>380801.5</v>
      </c>
      <c r="G95" s="13">
        <v>1912139.5</v>
      </c>
      <c r="H95" s="14"/>
    </row>
    <row r="96" spans="1:8">
      <c r="B96" s="15">
        <v>90</v>
      </c>
      <c r="C96" s="11" t="s">
        <v>93</v>
      </c>
      <c r="D96" s="12">
        <f t="shared" si="6"/>
        <v>2881309</v>
      </c>
      <c r="E96" s="13">
        <v>2303495.7999999998</v>
      </c>
      <c r="F96" s="13">
        <v>494280.6</v>
      </c>
      <c r="G96" s="13">
        <v>83532.600000000006</v>
      </c>
      <c r="H96" s="14"/>
    </row>
    <row r="97" spans="2:8">
      <c r="B97" s="10">
        <v>91</v>
      </c>
      <c r="C97" s="27" t="s">
        <v>94</v>
      </c>
      <c r="D97" s="12">
        <f t="shared" si="6"/>
        <v>16861616</v>
      </c>
      <c r="E97" s="13">
        <v>13613983</v>
      </c>
      <c r="F97" s="13">
        <v>1631061</v>
      </c>
      <c r="G97" s="13">
        <v>1616572</v>
      </c>
      <c r="H97" s="14"/>
    </row>
    <row r="98" spans="2:8">
      <c r="B98" s="15">
        <v>92</v>
      </c>
      <c r="C98" s="27" t="s">
        <v>95</v>
      </c>
      <c r="D98" s="12">
        <f t="shared" si="6"/>
        <v>17590767</v>
      </c>
      <c r="E98" s="13">
        <v>13615551</v>
      </c>
      <c r="F98" s="13">
        <v>2018677</v>
      </c>
      <c r="G98" s="13">
        <v>1956539</v>
      </c>
      <c r="H98" s="14"/>
    </row>
    <row r="99" spans="2:8">
      <c r="B99" s="15">
        <v>93</v>
      </c>
      <c r="C99" s="11" t="s">
        <v>96</v>
      </c>
      <c r="D99" s="12">
        <f t="shared" si="6"/>
        <v>58129739</v>
      </c>
      <c r="E99" s="13">
        <v>36644445</v>
      </c>
      <c r="F99" s="13">
        <v>1461585</v>
      </c>
      <c r="G99" s="13">
        <v>20023709</v>
      </c>
      <c r="H99" s="14"/>
    </row>
    <row r="100" spans="2:8">
      <c r="B100" s="10">
        <v>94</v>
      </c>
      <c r="C100" s="11" t="s">
        <v>97</v>
      </c>
      <c r="D100" s="12">
        <f t="shared" si="6"/>
        <v>14271809.899999999</v>
      </c>
      <c r="E100" s="13">
        <v>12122592.1</v>
      </c>
      <c r="F100" s="13">
        <v>1591666.2</v>
      </c>
      <c r="G100" s="13">
        <v>557551.6</v>
      </c>
      <c r="H100" s="14"/>
    </row>
    <row r="101" spans="2:8">
      <c r="B101" s="15">
        <v>95</v>
      </c>
      <c r="C101" s="11" t="s">
        <v>98</v>
      </c>
      <c r="D101" s="12">
        <f t="shared" si="6"/>
        <v>7928425.9000000004</v>
      </c>
      <c r="E101" s="13">
        <v>5657448.0999999996</v>
      </c>
      <c r="F101" s="13">
        <v>825373.9</v>
      </c>
      <c r="G101" s="13">
        <v>1445603.9</v>
      </c>
      <c r="H101" s="14"/>
    </row>
    <row r="102" spans="2:8">
      <c r="B102" s="15">
        <v>96</v>
      </c>
      <c r="C102" s="11" t="s">
        <v>99</v>
      </c>
      <c r="D102" s="12">
        <f t="shared" si="6"/>
        <v>34006413.899999999</v>
      </c>
      <c r="E102" s="13">
        <v>27372187</v>
      </c>
      <c r="F102" s="13">
        <v>3902631</v>
      </c>
      <c r="G102" s="13">
        <v>2731595.9</v>
      </c>
      <c r="H102" s="14"/>
    </row>
    <row r="103" spans="2:8">
      <c r="B103" s="10">
        <v>97</v>
      </c>
      <c r="C103" s="11" t="s">
        <v>100</v>
      </c>
      <c r="D103" s="12">
        <f t="shared" si="6"/>
        <v>12605914</v>
      </c>
      <c r="E103" s="13">
        <v>8991311</v>
      </c>
      <c r="F103" s="13">
        <v>1277668</v>
      </c>
      <c r="G103" s="13">
        <v>2336935</v>
      </c>
      <c r="H103" s="14"/>
    </row>
    <row r="104" spans="2:8">
      <c r="B104" s="15">
        <v>98</v>
      </c>
      <c r="C104" s="11" t="s">
        <v>101</v>
      </c>
      <c r="D104" s="12">
        <f t="shared" si="6"/>
        <v>5158792</v>
      </c>
      <c r="E104" s="13">
        <v>2690677</v>
      </c>
      <c r="F104" s="13">
        <v>407612</v>
      </c>
      <c r="G104" s="13">
        <v>2060503</v>
      </c>
      <c r="H104" s="14"/>
    </row>
    <row r="105" spans="2:8">
      <c r="B105" s="15">
        <v>99</v>
      </c>
      <c r="C105" s="11" t="s">
        <v>102</v>
      </c>
      <c r="D105" s="12">
        <f t="shared" si="6"/>
        <v>12605914</v>
      </c>
      <c r="E105" s="13">
        <v>8991311</v>
      </c>
      <c r="F105" s="13">
        <v>1277668</v>
      </c>
      <c r="G105" s="13">
        <v>2336935</v>
      </c>
      <c r="H105" s="14"/>
    </row>
    <row r="106" spans="2:8">
      <c r="B106" s="10">
        <v>100</v>
      </c>
      <c r="C106" s="11" t="s">
        <v>103</v>
      </c>
      <c r="D106" s="12">
        <f t="shared" si="6"/>
        <v>26644343</v>
      </c>
      <c r="E106" s="13">
        <v>19688854</v>
      </c>
      <c r="F106" s="13">
        <v>3271962</v>
      </c>
      <c r="G106" s="13">
        <v>3683527</v>
      </c>
      <c r="H106" s="14"/>
    </row>
    <row r="107" spans="2:8">
      <c r="B107" s="15">
        <v>101</v>
      </c>
      <c r="C107" s="11" t="s">
        <v>104</v>
      </c>
      <c r="D107" s="12">
        <f t="shared" si="6"/>
        <v>32318069</v>
      </c>
      <c r="E107" s="13">
        <v>27161293</v>
      </c>
      <c r="F107" s="13">
        <v>3743448</v>
      </c>
      <c r="G107" s="13">
        <v>1413328</v>
      </c>
      <c r="H107" s="14"/>
    </row>
    <row r="108" spans="2:8">
      <c r="B108" s="15">
        <v>102</v>
      </c>
      <c r="C108" s="11" t="s">
        <v>105</v>
      </c>
      <c r="D108" s="12">
        <f t="shared" si="6"/>
        <v>10615396</v>
      </c>
      <c r="E108" s="13">
        <v>8143451</v>
      </c>
      <c r="F108" s="13">
        <v>1157157</v>
      </c>
      <c r="G108" s="13">
        <v>1314788</v>
      </c>
      <c r="H108" s="14"/>
    </row>
    <row r="109" spans="2:8">
      <c r="B109" s="10">
        <v>103</v>
      </c>
      <c r="C109" s="11" t="s">
        <v>106</v>
      </c>
      <c r="D109" s="12">
        <f t="shared" si="6"/>
        <v>3904962</v>
      </c>
      <c r="E109" s="13">
        <v>3090640</v>
      </c>
      <c r="F109" s="13">
        <v>635354</v>
      </c>
      <c r="G109" s="13">
        <v>178968</v>
      </c>
      <c r="H109" s="14"/>
    </row>
    <row r="110" spans="2:8">
      <c r="B110" s="15">
        <v>104</v>
      </c>
      <c r="C110" s="11" t="s">
        <v>107</v>
      </c>
      <c r="D110" s="12">
        <f t="shared" si="6"/>
        <v>41999612</v>
      </c>
      <c r="E110" s="13">
        <v>25120383</v>
      </c>
      <c r="F110" s="13">
        <v>821018</v>
      </c>
      <c r="G110" s="13">
        <v>16058211</v>
      </c>
      <c r="H110" s="14"/>
    </row>
    <row r="111" spans="2:8">
      <c r="B111" s="15">
        <v>105</v>
      </c>
      <c r="C111" s="11" t="s">
        <v>108</v>
      </c>
      <c r="D111" s="12">
        <f t="shared" si="6"/>
        <v>32014636.900000002</v>
      </c>
      <c r="E111" s="13">
        <v>25814840.300000001</v>
      </c>
      <c r="F111" s="13">
        <v>3594867.5</v>
      </c>
      <c r="G111" s="13">
        <v>2604929.1</v>
      </c>
      <c r="H111" s="14"/>
    </row>
    <row r="112" spans="2:8">
      <c r="B112" s="10">
        <v>106</v>
      </c>
      <c r="C112" s="11" t="s">
        <v>109</v>
      </c>
      <c r="D112" s="12">
        <f t="shared" si="6"/>
        <v>9084000.5999999996</v>
      </c>
      <c r="E112" s="13">
        <v>7640270.4000000004</v>
      </c>
      <c r="F112" s="13">
        <v>1232890.7</v>
      </c>
      <c r="G112" s="13">
        <v>210839.5</v>
      </c>
      <c r="H112" s="14"/>
    </row>
    <row r="113" spans="2:8">
      <c r="B113" s="15">
        <v>107</v>
      </c>
      <c r="C113" s="11" t="s">
        <v>110</v>
      </c>
      <c r="D113" s="12">
        <f t="shared" si="6"/>
        <v>1196868.5</v>
      </c>
      <c r="E113" s="13">
        <v>895544.3</v>
      </c>
      <c r="F113" s="13">
        <v>111259.4</v>
      </c>
      <c r="G113" s="13">
        <v>190064.8</v>
      </c>
      <c r="H113" s="14"/>
    </row>
    <row r="114" spans="2:8">
      <c r="B114" s="15">
        <v>108</v>
      </c>
      <c r="C114" s="11" t="s">
        <v>111</v>
      </c>
      <c r="D114" s="12">
        <f t="shared" si="6"/>
        <v>15231150</v>
      </c>
      <c r="E114" s="13">
        <v>11205123</v>
      </c>
      <c r="F114" s="13">
        <v>1319724</v>
      </c>
      <c r="G114" s="13">
        <v>2706303</v>
      </c>
      <c r="H114" s="14"/>
    </row>
    <row r="115" spans="2:8">
      <c r="B115" s="10">
        <v>109</v>
      </c>
      <c r="C115" s="11" t="s">
        <v>112</v>
      </c>
      <c r="D115" s="12">
        <f t="shared" si="6"/>
        <v>3187216.6999999997</v>
      </c>
      <c r="E115" s="13">
        <v>2503268.9</v>
      </c>
      <c r="F115" s="13">
        <v>263410.40000000002</v>
      </c>
      <c r="G115" s="13">
        <v>420537.4</v>
      </c>
      <c r="H115" s="14"/>
    </row>
    <row r="116" spans="2:8">
      <c r="B116" s="15">
        <v>110</v>
      </c>
      <c r="C116" s="11" t="s">
        <v>113</v>
      </c>
      <c r="D116" s="12">
        <f t="shared" si="6"/>
        <v>100178769</v>
      </c>
      <c r="E116" s="13">
        <v>48574679</v>
      </c>
      <c r="F116" s="13">
        <v>1522957</v>
      </c>
      <c r="G116" s="13">
        <v>50081133</v>
      </c>
      <c r="H116" s="14"/>
    </row>
    <row r="117" spans="2:8">
      <c r="B117" s="15">
        <v>111</v>
      </c>
      <c r="C117" s="11" t="s">
        <v>114</v>
      </c>
      <c r="D117" s="12">
        <f t="shared" si="6"/>
        <v>45942027</v>
      </c>
      <c r="E117" s="13">
        <v>38777047</v>
      </c>
      <c r="F117" s="13">
        <v>3943313</v>
      </c>
      <c r="G117" s="13">
        <v>3221667</v>
      </c>
      <c r="H117" s="14"/>
    </row>
    <row r="118" spans="2:8">
      <c r="B118" s="10">
        <v>112</v>
      </c>
      <c r="C118" s="11" t="s">
        <v>115</v>
      </c>
      <c r="D118" s="12">
        <f t="shared" si="6"/>
        <v>49990731</v>
      </c>
      <c r="E118" s="13">
        <v>28411639</v>
      </c>
      <c r="F118" s="13">
        <v>814370</v>
      </c>
      <c r="G118" s="13">
        <v>20764722</v>
      </c>
      <c r="H118" s="14"/>
    </row>
    <row r="119" spans="2:8">
      <c r="B119" s="15">
        <v>113</v>
      </c>
      <c r="C119" s="11" t="s">
        <v>116</v>
      </c>
      <c r="D119" s="12">
        <f t="shared" si="6"/>
        <v>54504521</v>
      </c>
      <c r="E119" s="13">
        <v>39609548</v>
      </c>
      <c r="F119" s="13">
        <v>1479938</v>
      </c>
      <c r="G119" s="13">
        <v>13415035</v>
      </c>
      <c r="H119" s="14"/>
    </row>
    <row r="120" spans="2:8">
      <c r="B120" s="15">
        <v>114</v>
      </c>
      <c r="C120" s="11" t="s">
        <v>117</v>
      </c>
      <c r="D120" s="12">
        <f t="shared" si="6"/>
        <v>19766330.5</v>
      </c>
      <c r="E120" s="13">
        <v>16226913.800000001</v>
      </c>
      <c r="F120" s="13">
        <v>1729269.4</v>
      </c>
      <c r="G120" s="13">
        <v>1810147.3</v>
      </c>
      <c r="H120" s="14"/>
    </row>
    <row r="121" spans="2:8">
      <c r="B121" s="10">
        <v>115</v>
      </c>
      <c r="C121" s="11" t="s">
        <v>118</v>
      </c>
      <c r="D121" s="12">
        <f t="shared" si="6"/>
        <v>20495302.199999999</v>
      </c>
      <c r="E121" s="13">
        <v>18032505.199999999</v>
      </c>
      <c r="F121" s="13">
        <v>1624131.3</v>
      </c>
      <c r="G121" s="13">
        <v>838665.7</v>
      </c>
      <c r="H121" s="14"/>
    </row>
    <row r="122" spans="2:8">
      <c r="B122" s="15">
        <v>116</v>
      </c>
      <c r="C122" s="11" t="s">
        <v>119</v>
      </c>
      <c r="D122" s="12">
        <f t="shared" si="6"/>
        <v>15972485</v>
      </c>
      <c r="E122" s="13">
        <v>13144958</v>
      </c>
      <c r="F122" s="13">
        <v>1484599</v>
      </c>
      <c r="G122" s="13">
        <v>1342928</v>
      </c>
      <c r="H122" s="14"/>
    </row>
    <row r="123" spans="2:8">
      <c r="B123" s="15">
        <v>117</v>
      </c>
      <c r="C123" s="11" t="s">
        <v>120</v>
      </c>
      <c r="D123" s="12">
        <f t="shared" si="6"/>
        <v>74615049.280000001</v>
      </c>
      <c r="E123" s="13">
        <v>48732069</v>
      </c>
      <c r="F123" s="13">
        <v>5367848.28</v>
      </c>
      <c r="G123" s="13">
        <v>20515132</v>
      </c>
      <c r="H123" s="14"/>
    </row>
    <row r="124" spans="2:8">
      <c r="B124" s="10">
        <v>118</v>
      </c>
      <c r="C124" s="11" t="s">
        <v>121</v>
      </c>
      <c r="D124" s="12">
        <f t="shared" si="6"/>
        <v>46938683</v>
      </c>
      <c r="E124" s="13">
        <v>28677906</v>
      </c>
      <c r="F124" s="13">
        <v>1395819</v>
      </c>
      <c r="G124" s="13">
        <v>16864958</v>
      </c>
      <c r="H124" s="14"/>
    </row>
    <row r="125" spans="2:8">
      <c r="B125" s="15">
        <v>119</v>
      </c>
      <c r="C125" s="11" t="s">
        <v>122</v>
      </c>
      <c r="D125" s="12">
        <f>+E125+F125+G125</f>
        <v>23782285</v>
      </c>
      <c r="E125" s="13">
        <v>10923280</v>
      </c>
      <c r="F125" s="13">
        <v>309600</v>
      </c>
      <c r="G125" s="13">
        <v>12549405</v>
      </c>
      <c r="H125" s="14"/>
    </row>
    <row r="126" spans="2:8">
      <c r="B126" s="15">
        <v>120</v>
      </c>
      <c r="C126" s="11" t="s">
        <v>123</v>
      </c>
      <c r="D126" s="12">
        <f t="shared" si="6"/>
        <v>10586427</v>
      </c>
      <c r="E126" s="13">
        <v>6218874</v>
      </c>
      <c r="F126" s="13">
        <v>317897</v>
      </c>
      <c r="G126" s="13">
        <v>4049656</v>
      </c>
      <c r="H126" s="14"/>
    </row>
    <row r="127" spans="2:8">
      <c r="B127" s="10">
        <v>121</v>
      </c>
      <c r="C127" s="11" t="s">
        <v>124</v>
      </c>
      <c r="D127" s="12">
        <f t="shared" si="6"/>
        <v>4470408</v>
      </c>
      <c r="E127" s="13">
        <v>3379895</v>
      </c>
      <c r="F127" s="13">
        <v>537641</v>
      </c>
      <c r="G127" s="13">
        <v>552872</v>
      </c>
      <c r="H127" s="14"/>
    </row>
    <row r="128" spans="2:8">
      <c r="B128" s="15">
        <v>122</v>
      </c>
      <c r="C128" s="11" t="s">
        <v>125</v>
      </c>
      <c r="D128" s="12">
        <f t="shared" si="6"/>
        <v>9730563</v>
      </c>
      <c r="E128" s="13">
        <v>6686129</v>
      </c>
      <c r="F128" s="13">
        <v>1237346</v>
      </c>
      <c r="G128" s="13">
        <v>1807088</v>
      </c>
      <c r="H128" s="14"/>
    </row>
    <row r="129" spans="1:8">
      <c r="B129" s="15">
        <v>123</v>
      </c>
      <c r="C129" s="11" t="s">
        <v>126</v>
      </c>
      <c r="D129" s="12">
        <f t="shared" si="6"/>
        <v>20332328</v>
      </c>
      <c r="E129" s="13">
        <v>14521094</v>
      </c>
      <c r="F129" s="13">
        <v>2252456</v>
      </c>
      <c r="G129" s="13">
        <v>3558778</v>
      </c>
      <c r="H129" s="14"/>
    </row>
    <row r="130" spans="1:8">
      <c r="B130" s="10">
        <v>124</v>
      </c>
      <c r="C130" s="11" t="s">
        <v>127</v>
      </c>
      <c r="D130" s="12">
        <f t="shared" si="6"/>
        <v>3778774</v>
      </c>
      <c r="E130" s="13">
        <v>2492507</v>
      </c>
      <c r="F130" s="13">
        <v>413307</v>
      </c>
      <c r="G130" s="13">
        <v>872960</v>
      </c>
      <c r="H130" s="14"/>
    </row>
    <row r="131" spans="1:8">
      <c r="A131" s="1" t="s">
        <v>4</v>
      </c>
      <c r="B131" s="15">
        <v>125</v>
      </c>
      <c r="C131" s="11" t="s">
        <v>128</v>
      </c>
      <c r="D131" s="12">
        <f t="shared" si="6"/>
        <v>158588021.80000001</v>
      </c>
      <c r="E131" s="13">
        <v>97575468</v>
      </c>
      <c r="F131" s="41">
        <f>9315700+616524.8</f>
        <v>9932224.8000000007</v>
      </c>
      <c r="G131" s="13">
        <v>51080329</v>
      </c>
      <c r="H131" s="14"/>
    </row>
    <row r="132" spans="1:8">
      <c r="A132" s="1" t="s">
        <v>4</v>
      </c>
      <c r="B132" s="15">
        <v>126</v>
      </c>
      <c r="C132" s="11" t="s">
        <v>129</v>
      </c>
      <c r="D132" s="12">
        <f t="shared" si="6"/>
        <v>51728506</v>
      </c>
      <c r="E132" s="13">
        <v>30472979</v>
      </c>
      <c r="F132" s="13">
        <v>1396757</v>
      </c>
      <c r="G132" s="13">
        <v>19858770</v>
      </c>
      <c r="H132" s="14"/>
    </row>
    <row r="133" spans="1:8">
      <c r="A133" s="1" t="s">
        <v>4</v>
      </c>
      <c r="B133" s="10">
        <v>127</v>
      </c>
      <c r="C133" s="11" t="s">
        <v>130</v>
      </c>
      <c r="D133" s="12">
        <f t="shared" si="6"/>
        <v>33073330</v>
      </c>
      <c r="E133" s="13">
        <v>17734217</v>
      </c>
      <c r="F133" s="13">
        <v>2658095</v>
      </c>
      <c r="G133" s="13">
        <v>12681018</v>
      </c>
      <c r="H133" s="14"/>
    </row>
    <row r="134" spans="1:8">
      <c r="A134" s="1" t="s">
        <v>4</v>
      </c>
      <c r="B134" s="15">
        <v>128</v>
      </c>
      <c r="C134" s="11" t="s">
        <v>131</v>
      </c>
      <c r="D134" s="12">
        <f t="shared" si="6"/>
        <v>69870820</v>
      </c>
      <c r="E134" s="13">
        <v>42304692</v>
      </c>
      <c r="F134" s="13">
        <v>2728194</v>
      </c>
      <c r="G134" s="13">
        <v>24837934</v>
      </c>
      <c r="H134" s="14"/>
    </row>
    <row r="135" spans="1:8">
      <c r="A135" s="1" t="s">
        <v>4</v>
      </c>
      <c r="B135" s="15">
        <v>129</v>
      </c>
      <c r="C135" s="11" t="s">
        <v>132</v>
      </c>
      <c r="D135" s="12">
        <f t="shared" si="6"/>
        <v>96380134</v>
      </c>
      <c r="E135" s="13">
        <v>45373765</v>
      </c>
      <c r="F135" s="13">
        <v>2273745</v>
      </c>
      <c r="G135" s="13">
        <v>48732624</v>
      </c>
      <c r="H135" s="14"/>
    </row>
    <row r="136" spans="1:8">
      <c r="A136" s="1" t="s">
        <v>4</v>
      </c>
      <c r="B136" s="10">
        <v>130</v>
      </c>
      <c r="C136" s="11" t="s">
        <v>133</v>
      </c>
      <c r="D136" s="12">
        <f t="shared" si="6"/>
        <v>22873201</v>
      </c>
      <c r="E136" s="13">
        <v>11743131</v>
      </c>
      <c r="F136" s="13">
        <v>482276</v>
      </c>
      <c r="G136" s="13">
        <v>10647794</v>
      </c>
      <c r="H136" s="14"/>
    </row>
    <row r="137" spans="1:8">
      <c r="A137" s="1" t="s">
        <v>4</v>
      </c>
      <c r="B137" s="15">
        <v>131</v>
      </c>
      <c r="C137" s="11" t="s">
        <v>134</v>
      </c>
      <c r="D137" s="12">
        <f t="shared" si="6"/>
        <v>26805387</v>
      </c>
      <c r="E137" s="13">
        <v>14956918</v>
      </c>
      <c r="F137" s="13">
        <v>578020</v>
      </c>
      <c r="G137" s="13">
        <v>11270449</v>
      </c>
      <c r="H137" s="14"/>
    </row>
    <row r="138" spans="1:8">
      <c r="A138" s="1" t="s">
        <v>4</v>
      </c>
      <c r="B138" s="15">
        <v>132</v>
      </c>
      <c r="C138" s="11" t="s">
        <v>135</v>
      </c>
      <c r="D138" s="12">
        <f t="shared" si="6"/>
        <v>51728506</v>
      </c>
      <c r="E138" s="13">
        <v>30472979</v>
      </c>
      <c r="F138" s="13">
        <v>1396757</v>
      </c>
      <c r="G138" s="13">
        <v>19858770</v>
      </c>
      <c r="H138" s="14"/>
    </row>
    <row r="139" spans="1:8">
      <c r="A139" s="1" t="s">
        <v>4</v>
      </c>
      <c r="B139" s="10">
        <v>133</v>
      </c>
      <c r="C139" s="11" t="s">
        <v>136</v>
      </c>
      <c r="D139" s="12">
        <f t="shared" si="6"/>
        <v>34439215</v>
      </c>
      <c r="E139" s="13">
        <v>26836548</v>
      </c>
      <c r="F139" s="13">
        <v>2162050</v>
      </c>
      <c r="G139" s="13">
        <v>5440617</v>
      </c>
      <c r="H139" s="14"/>
    </row>
    <row r="140" spans="1:8">
      <c r="A140" s="1" t="s">
        <v>4</v>
      </c>
      <c r="B140" s="15">
        <v>134</v>
      </c>
      <c r="C140" s="11" t="s">
        <v>137</v>
      </c>
      <c r="D140" s="12">
        <f t="shared" si="6"/>
        <v>17098046</v>
      </c>
      <c r="E140" s="13">
        <v>11719782</v>
      </c>
      <c r="F140" s="13">
        <v>2159660</v>
      </c>
      <c r="G140" s="13">
        <v>3218604</v>
      </c>
      <c r="H140" s="14"/>
    </row>
    <row r="141" spans="1:8" ht="31.5">
      <c r="A141" s="1" t="s">
        <v>4</v>
      </c>
      <c r="B141" s="15">
        <v>135</v>
      </c>
      <c r="C141" s="11" t="s">
        <v>138</v>
      </c>
      <c r="D141" s="12">
        <f t="shared" si="6"/>
        <v>37531161</v>
      </c>
      <c r="E141" s="13">
        <v>21785914</v>
      </c>
      <c r="F141" s="13">
        <v>1036506</v>
      </c>
      <c r="G141" s="13">
        <v>14708741</v>
      </c>
      <c r="H141" s="14"/>
    </row>
    <row r="142" spans="1:8">
      <c r="B142" s="10">
        <v>136</v>
      </c>
      <c r="C142" s="11" t="s">
        <v>139</v>
      </c>
      <c r="D142" s="12">
        <f t="shared" si="6"/>
        <v>39528847</v>
      </c>
      <c r="E142" s="13">
        <v>22090575</v>
      </c>
      <c r="F142" s="13">
        <v>847405</v>
      </c>
      <c r="G142" s="13">
        <v>16590867</v>
      </c>
      <c r="H142" s="14"/>
    </row>
    <row r="143" spans="1:8">
      <c r="B143" s="15">
        <v>137</v>
      </c>
      <c r="C143" s="11" t="s">
        <v>140</v>
      </c>
      <c r="D143" s="12">
        <f t="shared" si="6"/>
        <v>23892961</v>
      </c>
      <c r="E143" s="13">
        <v>15361669</v>
      </c>
      <c r="F143" s="13">
        <v>2117973</v>
      </c>
      <c r="G143" s="13">
        <v>6413319</v>
      </c>
      <c r="H143" s="14"/>
    </row>
    <row r="144" spans="1:8">
      <c r="B144" s="15">
        <v>138</v>
      </c>
      <c r="C144" s="11" t="s">
        <v>141</v>
      </c>
      <c r="D144" s="12">
        <f t="shared" si="6"/>
        <v>26585885</v>
      </c>
      <c r="E144" s="13">
        <v>17756375</v>
      </c>
      <c r="F144" s="13">
        <v>2283774</v>
      </c>
      <c r="G144" s="13">
        <v>6545736</v>
      </c>
      <c r="H144" s="14"/>
    </row>
    <row r="145" spans="1:8">
      <c r="B145" s="10">
        <v>139</v>
      </c>
      <c r="C145" s="11" t="s">
        <v>142</v>
      </c>
      <c r="D145" s="12">
        <f t="shared" si="6"/>
        <v>21847358</v>
      </c>
      <c r="E145" s="13">
        <v>16909002</v>
      </c>
      <c r="F145" s="13">
        <v>2579381</v>
      </c>
      <c r="G145" s="13">
        <v>2358975</v>
      </c>
      <c r="H145" s="14"/>
    </row>
    <row r="146" spans="1:8">
      <c r="B146" s="15">
        <v>140</v>
      </c>
      <c r="C146" s="11" t="s">
        <v>143</v>
      </c>
      <c r="D146" s="12">
        <f t="shared" si="6"/>
        <v>52109131</v>
      </c>
      <c r="E146" s="13">
        <v>27865258</v>
      </c>
      <c r="F146" s="13">
        <v>1038288</v>
      </c>
      <c r="G146" s="13">
        <v>23205585</v>
      </c>
      <c r="H146" s="14"/>
    </row>
    <row r="147" spans="1:8">
      <c r="B147" s="15">
        <v>141</v>
      </c>
      <c r="C147" s="11" t="s">
        <v>144</v>
      </c>
      <c r="D147" s="12">
        <f t="shared" si="6"/>
        <v>10975567</v>
      </c>
      <c r="E147" s="13">
        <v>8630961</v>
      </c>
      <c r="F147" s="13">
        <v>1169857</v>
      </c>
      <c r="G147" s="13">
        <v>1174749</v>
      </c>
      <c r="H147" s="14"/>
    </row>
    <row r="148" spans="1:8">
      <c r="B148" s="10">
        <v>142</v>
      </c>
      <c r="C148" s="11" t="s">
        <v>145</v>
      </c>
      <c r="D148" s="12">
        <f t="shared" si="6"/>
        <v>65189507.900000006</v>
      </c>
      <c r="E148" s="13">
        <f>39733021+157731.2</f>
        <v>39890752.200000003</v>
      </c>
      <c r="F148" s="13">
        <v>1346573</v>
      </c>
      <c r="G148" s="13">
        <v>23952182.699999999</v>
      </c>
      <c r="H148" s="14"/>
    </row>
    <row r="149" spans="1:8">
      <c r="B149" s="15">
        <v>143</v>
      </c>
      <c r="C149" s="11" t="s">
        <v>146</v>
      </c>
      <c r="D149" s="12">
        <f t="shared" si="6"/>
        <v>17680400.899999999</v>
      </c>
      <c r="E149" s="13">
        <v>12771685.699999999</v>
      </c>
      <c r="F149" s="13">
        <v>1543155.6</v>
      </c>
      <c r="G149" s="13">
        <v>3365559.6</v>
      </c>
      <c r="H149" s="14"/>
    </row>
    <row r="150" spans="1:8">
      <c r="B150" s="15">
        <v>144</v>
      </c>
      <c r="C150" s="11" t="s">
        <v>147</v>
      </c>
      <c r="D150" s="12">
        <f t="shared" si="6"/>
        <v>16994671.5</v>
      </c>
      <c r="E150" s="13">
        <v>14281880.9</v>
      </c>
      <c r="F150" s="13">
        <v>1804324</v>
      </c>
      <c r="G150" s="13">
        <v>908466.6</v>
      </c>
      <c r="H150" s="14"/>
    </row>
    <row r="151" spans="1:8">
      <c r="B151" s="10">
        <v>145</v>
      </c>
      <c r="C151" s="11" t="s">
        <v>148</v>
      </c>
      <c r="D151" s="12">
        <f t="shared" si="6"/>
        <v>2572079.1</v>
      </c>
      <c r="E151" s="13">
        <v>2148162.2000000002</v>
      </c>
      <c r="F151" s="13">
        <v>380278.6</v>
      </c>
      <c r="G151" s="13">
        <v>43638.3</v>
      </c>
      <c r="H151" s="14"/>
    </row>
    <row r="152" spans="1:8">
      <c r="A152" s="1" t="s">
        <v>4</v>
      </c>
      <c r="B152" s="15">
        <v>146</v>
      </c>
      <c r="C152" s="11" t="s">
        <v>149</v>
      </c>
      <c r="D152" s="12">
        <f t="shared" si="6"/>
        <v>5814476</v>
      </c>
      <c r="E152" s="13">
        <v>4555957</v>
      </c>
      <c r="F152" s="13">
        <v>748719</v>
      </c>
      <c r="G152" s="13">
        <v>509800</v>
      </c>
      <c r="H152" s="14"/>
    </row>
    <row r="153" spans="1:8">
      <c r="A153" s="1" t="s">
        <v>4</v>
      </c>
      <c r="B153" s="15">
        <v>147</v>
      </c>
      <c r="C153" s="11" t="s">
        <v>150</v>
      </c>
      <c r="D153" s="12">
        <f t="shared" si="6"/>
        <v>7695010</v>
      </c>
      <c r="E153" s="13">
        <v>6215297</v>
      </c>
      <c r="F153" s="13">
        <v>1175963</v>
      </c>
      <c r="G153" s="13">
        <v>303750</v>
      </c>
      <c r="H153" s="14"/>
    </row>
    <row r="154" spans="1:8">
      <c r="B154" s="10">
        <v>148</v>
      </c>
      <c r="C154" s="11" t="s">
        <v>151</v>
      </c>
      <c r="D154" s="12">
        <f t="shared" si="6"/>
        <v>31218761</v>
      </c>
      <c r="E154" s="13">
        <v>22079959</v>
      </c>
      <c r="F154" s="13">
        <v>3031060</v>
      </c>
      <c r="G154" s="13">
        <v>6107742</v>
      </c>
      <c r="H154" s="14"/>
    </row>
    <row r="155" spans="1:8">
      <c r="B155" s="15">
        <v>149</v>
      </c>
      <c r="C155" s="11" t="s">
        <v>152</v>
      </c>
      <c r="D155" s="12">
        <f t="shared" si="6"/>
        <v>7534459</v>
      </c>
      <c r="E155" s="13">
        <v>5541893</v>
      </c>
      <c r="F155" s="13">
        <v>885300</v>
      </c>
      <c r="G155" s="13">
        <v>1107266</v>
      </c>
      <c r="H155" s="14"/>
    </row>
    <row r="156" spans="1:8">
      <c r="B156" s="15">
        <v>150</v>
      </c>
      <c r="C156" s="11" t="s">
        <v>153</v>
      </c>
      <c r="D156" s="12">
        <f t="shared" si="6"/>
        <v>5014090</v>
      </c>
      <c r="E156" s="13">
        <v>4021009</v>
      </c>
      <c r="F156" s="13">
        <v>743081</v>
      </c>
      <c r="G156" s="13">
        <v>250000</v>
      </c>
      <c r="H156" s="14"/>
    </row>
    <row r="157" spans="1:8">
      <c r="A157" s="1" t="s">
        <v>4</v>
      </c>
      <c r="B157" s="10">
        <v>151</v>
      </c>
      <c r="C157" s="11" t="s">
        <v>154</v>
      </c>
      <c r="D157" s="12">
        <f t="shared" si="6"/>
        <v>3278431</v>
      </c>
      <c r="E157" s="13">
        <v>2431493</v>
      </c>
      <c r="F157" s="13">
        <v>488938</v>
      </c>
      <c r="G157" s="13">
        <v>358000</v>
      </c>
      <c r="H157" s="14"/>
    </row>
    <row r="158" spans="1:8">
      <c r="A158" s="1" t="s">
        <v>4</v>
      </c>
      <c r="B158" s="15">
        <v>152</v>
      </c>
      <c r="C158" s="11" t="s">
        <v>155</v>
      </c>
      <c r="D158" s="12">
        <f t="shared" si="6"/>
        <v>2657487</v>
      </c>
      <c r="E158" s="13">
        <v>2114585</v>
      </c>
      <c r="F158" s="13">
        <v>415762</v>
      </c>
      <c r="G158" s="13">
        <v>127140</v>
      </c>
      <c r="H158" s="14"/>
    </row>
    <row r="159" spans="1:8">
      <c r="B159" s="15">
        <v>153</v>
      </c>
      <c r="C159" s="16" t="s">
        <v>156</v>
      </c>
      <c r="D159" s="12">
        <f t="shared" ref="D159:D165" si="7">+E159+F159+G159</f>
        <v>3823667</v>
      </c>
      <c r="E159" s="13">
        <v>3065937</v>
      </c>
      <c r="F159" s="13">
        <v>551730</v>
      </c>
      <c r="G159" s="13">
        <v>206000</v>
      </c>
      <c r="H159" s="14"/>
    </row>
    <row r="160" spans="1:8" ht="34.5" customHeight="1">
      <c r="B160" s="10">
        <v>154</v>
      </c>
      <c r="C160" s="16" t="s">
        <v>157</v>
      </c>
      <c r="D160" s="12">
        <f t="shared" si="7"/>
        <v>4530799.7</v>
      </c>
      <c r="E160" s="13">
        <v>3703157.2</v>
      </c>
      <c r="F160" s="13">
        <v>559880</v>
      </c>
      <c r="G160" s="13">
        <v>267762.5</v>
      </c>
      <c r="H160" s="14"/>
    </row>
    <row r="161" spans="1:8">
      <c r="B161" s="15">
        <v>155</v>
      </c>
      <c r="C161" s="11" t="s">
        <v>158</v>
      </c>
      <c r="D161" s="12">
        <f t="shared" si="7"/>
        <v>7660644.7000000002</v>
      </c>
      <c r="E161" s="13">
        <v>5226037.9000000004</v>
      </c>
      <c r="F161" s="13">
        <v>899264.1</v>
      </c>
      <c r="G161" s="13">
        <v>1535342.7</v>
      </c>
      <c r="H161" s="14"/>
    </row>
    <row r="162" spans="1:8" ht="31.5">
      <c r="A162" s="1" t="s">
        <v>4</v>
      </c>
      <c r="B162" s="15">
        <v>156</v>
      </c>
      <c r="C162" s="11" t="s">
        <v>159</v>
      </c>
      <c r="D162" s="12">
        <f t="shared" si="7"/>
        <v>9957186</v>
      </c>
      <c r="E162" s="13">
        <v>419593</v>
      </c>
      <c r="F162" s="13">
        <v>82071</v>
      </c>
      <c r="G162" s="13">
        <v>9455522</v>
      </c>
      <c r="H162" s="14"/>
    </row>
    <row r="163" spans="1:8" ht="110.25">
      <c r="B163" s="10">
        <v>157</v>
      </c>
      <c r="C163" s="11" t="s">
        <v>160</v>
      </c>
      <c r="D163" s="12">
        <f t="shared" si="7"/>
        <v>14451865.699999999</v>
      </c>
      <c r="E163" s="13">
        <v>0</v>
      </c>
      <c r="F163" s="13">
        <v>0</v>
      </c>
      <c r="G163" s="13">
        <v>14451865.699999999</v>
      </c>
      <c r="H163" s="14"/>
    </row>
    <row r="164" spans="1:8" ht="78.75" customHeight="1">
      <c r="B164" s="15">
        <v>158</v>
      </c>
      <c r="C164" s="11" t="s">
        <v>161</v>
      </c>
      <c r="D164" s="12"/>
      <c r="E164" s="13"/>
      <c r="F164" s="13"/>
      <c r="G164" s="13">
        <v>36557365.700000003</v>
      </c>
      <c r="H164" s="14"/>
    </row>
    <row r="165" spans="1:8">
      <c r="A165" s="1" t="s">
        <v>4</v>
      </c>
      <c r="B165" s="15">
        <v>159</v>
      </c>
      <c r="C165" s="11" t="s">
        <v>162</v>
      </c>
      <c r="D165" s="12">
        <f t="shared" si="7"/>
        <v>659850</v>
      </c>
      <c r="E165" s="13">
        <v>0</v>
      </c>
      <c r="F165" s="13">
        <v>0</v>
      </c>
      <c r="G165" s="13">
        <v>659850</v>
      </c>
      <c r="H165" s="14"/>
    </row>
    <row r="166" spans="1:8">
      <c r="B166" s="10">
        <v>160</v>
      </c>
      <c r="C166" s="16" t="s">
        <v>163</v>
      </c>
      <c r="D166" s="17">
        <f t="shared" ref="D166:D179" si="8">+E166+F166+G166</f>
        <v>4941587</v>
      </c>
      <c r="E166" s="13">
        <v>2800026</v>
      </c>
      <c r="F166" s="13">
        <v>695759</v>
      </c>
      <c r="G166" s="13">
        <v>1445802</v>
      </c>
      <c r="H166" s="14"/>
    </row>
    <row r="167" spans="1:8">
      <c r="B167" s="15">
        <v>161</v>
      </c>
      <c r="C167" s="16" t="s">
        <v>164</v>
      </c>
      <c r="D167" s="17">
        <f t="shared" si="8"/>
        <v>7530873</v>
      </c>
      <c r="E167" s="13">
        <v>2490766</v>
      </c>
      <c r="F167" s="13">
        <v>618481</v>
      </c>
      <c r="G167" s="13">
        <v>4421626</v>
      </c>
      <c r="H167" s="14"/>
    </row>
    <row r="168" spans="1:8">
      <c r="B168" s="15">
        <v>162</v>
      </c>
      <c r="C168" s="16" t="s">
        <v>165</v>
      </c>
      <c r="D168" s="17">
        <f t="shared" si="8"/>
        <v>6155562</v>
      </c>
      <c r="E168" s="13">
        <v>877580</v>
      </c>
      <c r="F168" s="13">
        <v>217201</v>
      </c>
      <c r="G168" s="13">
        <v>5060781</v>
      </c>
      <c r="H168" s="14"/>
    </row>
    <row r="169" spans="1:8">
      <c r="B169" s="10">
        <v>163</v>
      </c>
      <c r="C169" s="16" t="s">
        <v>166</v>
      </c>
      <c r="D169" s="17">
        <f t="shared" si="8"/>
        <v>7376793</v>
      </c>
      <c r="E169" s="13">
        <v>3972440</v>
      </c>
      <c r="F169" s="13">
        <v>987074</v>
      </c>
      <c r="G169" s="13">
        <v>2417279</v>
      </c>
      <c r="H169" s="14"/>
    </row>
    <row r="170" spans="1:8">
      <c r="B170" s="15">
        <v>164</v>
      </c>
      <c r="C170" s="16" t="s">
        <v>167</v>
      </c>
      <c r="D170" s="17">
        <f t="shared" si="8"/>
        <v>10842957</v>
      </c>
      <c r="E170" s="13">
        <v>1618104</v>
      </c>
      <c r="F170" s="13">
        <v>400482</v>
      </c>
      <c r="G170" s="13">
        <v>8824371</v>
      </c>
      <c r="H170" s="14"/>
    </row>
    <row r="171" spans="1:8">
      <c r="B171" s="15">
        <v>165</v>
      </c>
      <c r="C171" s="16" t="s">
        <v>168</v>
      </c>
      <c r="D171" s="17">
        <f t="shared" si="8"/>
        <v>5834191</v>
      </c>
      <c r="E171" s="13">
        <v>2370954</v>
      </c>
      <c r="F171" s="13">
        <v>579332</v>
      </c>
      <c r="G171" s="13">
        <v>2883905</v>
      </c>
      <c r="H171" s="14"/>
    </row>
    <row r="172" spans="1:8">
      <c r="B172" s="10">
        <v>166</v>
      </c>
      <c r="C172" s="16" t="s">
        <v>169</v>
      </c>
      <c r="D172" s="17">
        <f t="shared" si="8"/>
        <v>3899675.7</v>
      </c>
      <c r="E172" s="13">
        <v>722488</v>
      </c>
      <c r="F172" s="13">
        <v>178813</v>
      </c>
      <c r="G172" s="13">
        <v>2998374.7</v>
      </c>
      <c r="H172" s="14"/>
    </row>
    <row r="173" spans="1:8">
      <c r="B173" s="15">
        <v>167</v>
      </c>
      <c r="C173" s="16" t="s">
        <v>170</v>
      </c>
      <c r="D173" s="17">
        <f t="shared" si="8"/>
        <v>3702604</v>
      </c>
      <c r="E173" s="13">
        <v>1092817</v>
      </c>
      <c r="F173" s="13">
        <v>270474</v>
      </c>
      <c r="G173" s="13">
        <v>2339313</v>
      </c>
      <c r="H173" s="14"/>
    </row>
    <row r="174" spans="1:8">
      <c r="B174" s="15">
        <v>168</v>
      </c>
      <c r="C174" s="16" t="s">
        <v>171</v>
      </c>
      <c r="D174" s="17">
        <f t="shared" si="8"/>
        <v>13118446</v>
      </c>
      <c r="E174" s="13">
        <v>2699546</v>
      </c>
      <c r="F174" s="13">
        <v>668179</v>
      </c>
      <c r="G174" s="13">
        <v>9750721</v>
      </c>
      <c r="H174" s="14"/>
    </row>
    <row r="175" spans="1:8">
      <c r="B175" s="10">
        <v>169</v>
      </c>
      <c r="C175" s="16" t="s">
        <v>172</v>
      </c>
      <c r="D175" s="17">
        <f t="shared" si="8"/>
        <v>9104407</v>
      </c>
      <c r="E175" s="13">
        <v>2397477</v>
      </c>
      <c r="F175" s="13">
        <v>596447</v>
      </c>
      <c r="G175" s="13">
        <v>6110483</v>
      </c>
      <c r="H175" s="14"/>
    </row>
    <row r="176" spans="1:8">
      <c r="B176" s="15">
        <v>170</v>
      </c>
      <c r="C176" s="16" t="s">
        <v>173</v>
      </c>
      <c r="D176" s="17">
        <f t="shared" si="8"/>
        <v>10215226</v>
      </c>
      <c r="E176" s="13">
        <v>2315244</v>
      </c>
      <c r="F176" s="13">
        <v>574661</v>
      </c>
      <c r="G176" s="13">
        <v>7325321</v>
      </c>
      <c r="H176" s="14"/>
    </row>
    <row r="177" spans="1:8">
      <c r="B177" s="15">
        <v>171</v>
      </c>
      <c r="C177" s="16" t="s">
        <v>174</v>
      </c>
      <c r="D177" s="17">
        <f t="shared" si="8"/>
        <v>10690566</v>
      </c>
      <c r="E177" s="13">
        <v>1095706</v>
      </c>
      <c r="F177" s="13">
        <v>271188</v>
      </c>
      <c r="G177" s="13">
        <v>9323672</v>
      </c>
      <c r="H177" s="14"/>
    </row>
    <row r="178" spans="1:8">
      <c r="B178" s="10">
        <v>172</v>
      </c>
      <c r="C178" s="16" t="s">
        <v>175</v>
      </c>
      <c r="D178" s="17">
        <f t="shared" si="8"/>
        <v>7645524</v>
      </c>
      <c r="E178" s="13">
        <v>1982715</v>
      </c>
      <c r="F178" s="13">
        <v>490724</v>
      </c>
      <c r="G178" s="13">
        <v>5172085</v>
      </c>
      <c r="H178" s="14"/>
    </row>
    <row r="179" spans="1:8">
      <c r="A179" s="1" t="s">
        <v>4</v>
      </c>
      <c r="B179" s="15">
        <v>173</v>
      </c>
      <c r="C179" s="16" t="s">
        <v>176</v>
      </c>
      <c r="D179" s="17">
        <f t="shared" si="8"/>
        <v>6409952.1999999993</v>
      </c>
      <c r="E179" s="13">
        <v>2863147.8</v>
      </c>
      <c r="F179" s="13">
        <f>712279.1+0.3</f>
        <v>712279.4</v>
      </c>
      <c r="G179" s="13">
        <v>2834525</v>
      </c>
      <c r="H179" s="14"/>
    </row>
    <row r="180" spans="1:8">
      <c r="B180" s="15">
        <v>174</v>
      </c>
      <c r="C180" s="16" t="s">
        <v>177</v>
      </c>
      <c r="D180" s="17">
        <f t="shared" ref="D180:D181" si="9">+E180+F180+G180</f>
        <v>1423985</v>
      </c>
      <c r="E180" s="13">
        <v>485842</v>
      </c>
      <c r="F180" s="13">
        <v>121143</v>
      </c>
      <c r="G180" s="13">
        <v>817000</v>
      </c>
      <c r="H180" s="14"/>
    </row>
    <row r="181" spans="1:8">
      <c r="B181" s="10">
        <v>175</v>
      </c>
      <c r="C181" s="16" t="s">
        <v>178</v>
      </c>
      <c r="D181" s="17">
        <f t="shared" si="9"/>
        <v>1248921.8999999999</v>
      </c>
      <c r="E181" s="13">
        <v>643381</v>
      </c>
      <c r="F181" s="13">
        <v>159237</v>
      </c>
      <c r="G181" s="13">
        <f>446303.5+0.4</f>
        <v>446303.9</v>
      </c>
      <c r="H181" s="14"/>
    </row>
    <row r="182" spans="1:8" ht="31.5">
      <c r="A182" s="1" t="s">
        <v>4</v>
      </c>
      <c r="B182" s="15">
        <v>176</v>
      </c>
      <c r="C182" s="16" t="s">
        <v>179</v>
      </c>
      <c r="D182" s="17"/>
      <c r="E182" s="13"/>
      <c r="F182" s="13"/>
      <c r="G182" s="13">
        <v>5000000</v>
      </c>
      <c r="H182" s="14"/>
    </row>
    <row r="183" spans="1:8" ht="31.5">
      <c r="A183" s="1" t="s">
        <v>4</v>
      </c>
      <c r="B183" s="15">
        <v>177</v>
      </c>
      <c r="C183" s="16" t="s">
        <v>180</v>
      </c>
      <c r="D183" s="17">
        <f t="shared" ref="D183" si="10">+E183+F183+G183</f>
        <v>50000000</v>
      </c>
      <c r="E183" s="13">
        <v>0</v>
      </c>
      <c r="F183" s="13">
        <v>0</v>
      </c>
      <c r="G183" s="13">
        <v>50000000</v>
      </c>
      <c r="H183" s="14"/>
    </row>
    <row r="184" spans="1:8" ht="31.5">
      <c r="A184" s="1" t="s">
        <v>4</v>
      </c>
      <c r="B184" s="10">
        <v>178</v>
      </c>
      <c r="C184" s="16" t="s">
        <v>181</v>
      </c>
      <c r="D184" s="17">
        <f t="shared" ref="D184" si="11">+E184+F184+G184</f>
        <v>50000000</v>
      </c>
      <c r="E184" s="13">
        <v>0</v>
      </c>
      <c r="F184" s="13">
        <v>0</v>
      </c>
      <c r="G184" s="13">
        <v>50000000</v>
      </c>
      <c r="H184" s="14"/>
    </row>
    <row r="185" spans="1:8">
      <c r="A185" s="1" t="s">
        <v>4</v>
      </c>
      <c r="B185" s="15">
        <v>179</v>
      </c>
      <c r="C185" s="16" t="s">
        <v>182</v>
      </c>
      <c r="D185" s="17">
        <f t="shared" ref="D185" si="12">+E185+F185+G185</f>
        <v>360000000</v>
      </c>
      <c r="E185" s="13">
        <v>0</v>
      </c>
      <c r="F185" s="13">
        <v>0</v>
      </c>
      <c r="G185" s="13">
        <v>360000000</v>
      </c>
      <c r="H185" s="14"/>
    </row>
    <row r="186" spans="1:8">
      <c r="B186" s="15">
        <v>180</v>
      </c>
      <c r="C186" s="18" t="s">
        <v>183</v>
      </c>
      <c r="D186" s="17"/>
      <c r="E186" s="13"/>
      <c r="F186" s="13"/>
      <c r="G186" s="13">
        <v>7129897</v>
      </c>
      <c r="H186" s="14"/>
    </row>
    <row r="187" spans="1:8">
      <c r="B187" s="10">
        <v>181</v>
      </c>
      <c r="C187" s="18" t="s">
        <v>184</v>
      </c>
      <c r="D187" s="17"/>
      <c r="E187" s="13"/>
      <c r="F187" s="13"/>
      <c r="G187" s="13">
        <v>32210586</v>
      </c>
      <c r="H187" s="14"/>
    </row>
    <row r="188" spans="1:8">
      <c r="A188" s="28"/>
      <c r="B188" s="15">
        <v>182</v>
      </c>
      <c r="C188" s="18" t="s">
        <v>185</v>
      </c>
      <c r="D188" s="17"/>
      <c r="E188" s="13"/>
      <c r="F188" s="13"/>
      <c r="G188" s="13">
        <v>11885395</v>
      </c>
      <c r="H188" s="14"/>
    </row>
    <row r="189" spans="1:8">
      <c r="A189" s="26"/>
      <c r="B189" s="15">
        <v>183</v>
      </c>
      <c r="C189" s="11" t="s">
        <v>186</v>
      </c>
      <c r="D189" s="12"/>
      <c r="E189" s="13"/>
      <c r="F189" s="13"/>
      <c r="G189" s="13">
        <v>2179809</v>
      </c>
      <c r="H189" s="14"/>
    </row>
    <row r="190" spans="1:8" ht="16.5" thickBot="1">
      <c r="A190" s="1" t="s">
        <v>4</v>
      </c>
      <c r="B190" s="10">
        <v>184</v>
      </c>
      <c r="C190" s="11" t="s">
        <v>187</v>
      </c>
      <c r="D190" s="12"/>
      <c r="E190" s="13"/>
      <c r="F190" s="13"/>
      <c r="G190" s="13">
        <v>12450</v>
      </c>
      <c r="H190" s="14"/>
    </row>
    <row r="191" spans="1:8" ht="30" customHeight="1" thickBot="1">
      <c r="B191" s="38"/>
      <c r="C191" s="39"/>
      <c r="D191" s="29">
        <f>+E191+F191+G191+1</f>
        <v>2969980404</v>
      </c>
      <c r="E191" s="29">
        <f>ROUND(SUM(E7:E190)+0,0)</f>
        <v>1478551193</v>
      </c>
      <c r="F191" s="29">
        <f>ROUND(SUM(F7:F190),0)</f>
        <v>169993436</v>
      </c>
      <c r="G191" s="29">
        <f>ROUND(SUM(G7:G190),0)</f>
        <v>1321435774</v>
      </c>
      <c r="H191" s="30"/>
    </row>
    <row r="192" spans="1:8" s="36" customFormat="1" ht="16.5" customHeight="1">
      <c r="A192" s="31"/>
      <c r="B192" s="32"/>
      <c r="C192" s="31"/>
      <c r="D192" s="34"/>
      <c r="E192" s="33"/>
      <c r="F192" s="33"/>
      <c r="G192" s="33"/>
      <c r="H192" s="35"/>
    </row>
  </sheetData>
  <autoFilter ref="A6:H192" xr:uid="{00000000-0009-0000-0000-000000000000}"/>
  <mergeCells count="7">
    <mergeCell ref="B191:C191"/>
    <mergeCell ref="C1:H1"/>
    <mergeCell ref="C4:C6"/>
    <mergeCell ref="D5:D6"/>
    <mergeCell ref="D4:H4"/>
    <mergeCell ref="E5:H5"/>
    <mergeCell ref="B4:B6"/>
  </mergeCells>
  <printOptions horizontalCentered="1"/>
  <pageMargins left="0.25" right="0.25" top="0.23" bottom="0.21" header="0.2" footer="0.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йил 2-чорак</vt:lpstr>
      <vt:lpstr>'2025 йил 2-чорак'!Print_Titles</vt:lpstr>
      <vt:lpstr>'2025 йил 2-чорак'!Область_печати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Ибрагимов Нозимжон Ғофурович</dc:creator>
  <cp:lastModifiedBy>Халиков Акмал Холбоевич</cp:lastModifiedBy>
  <dcterms:created xsi:type="dcterms:W3CDTF">2025-12-19T06:32:04Z</dcterms:created>
  <dcterms:modified xsi:type="dcterms:W3CDTF">2025-12-22T04:56:06Z</dcterms:modified>
</cp:coreProperties>
</file>