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1" r:id="rId1"/>
  </sheets>
  <definedNames>
    <definedName name="_xlnm._FilterDatabase" localSheetId="0" hidden="1">Лист1!$A$1:$T$81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<sst xmlns="http://schemas.openxmlformats.org/spreadsheetml/2006/main" count="108" uniqueCount="96">
  <si>
    <t>Davlat oliy ta'lim muassasalarining 2025-yil 1-iyul holatiga (2025-yil 2-choraklik) daromadlari va xarajatlari to'g'risida ma'lumot</t>
  </si>
  <si>
    <t>mln.so‘mda</t>
  </si>
  <si>
    <t>№</t>
  </si>
  <si>
    <t>Oliy ta'lim muassasasi nomi</t>
  </si>
  <si>
    <t>To‘lov shartnoma mablag‘lari bo‘yicha 2025-yil 1-yanvar xolatiga  qoldiq</t>
  </si>
  <si>
    <t>Rivojlantirish jamg'armasi bo‘yicha 2025-yil 1-yanvar xolatiga qoldiq</t>
  </si>
  <si>
    <t>JAMI daromadlari</t>
  </si>
  <si>
    <t>Daromadlar</t>
  </si>
  <si>
    <t>Jami xarajatlar</t>
  </si>
  <si>
    <t>Xarajatlar</t>
  </si>
  <si>
    <t xml:space="preserve"> 2025-yil 1-iyul xolatiga to‘lov shartnoma mablag‘lari bo‘yicha qoldiqlar</t>
  </si>
  <si>
    <t xml:space="preserve"> 2025-yil 1-iyul xolatiga Rivojlantirish jamg'armasi mablag‘lari bo‘yicha qoldiqlar</t>
  </si>
  <si>
    <t>Byudjet mablag‘lari bo‘yicha REJA (moliyalashtirish)</t>
  </si>
  <si>
    <t>To‘lov shartnoma mablag‘lari bo‘yicha daromadlar (JAMI TUSHUM)</t>
  </si>
  <si>
    <t>Rivojlantirish jamg'armasi mablag‘lari bo‘yicha daromadlar (JAMI TUSHUM)</t>
  </si>
  <si>
    <t>Byudjet mablag‘lari bo‘yicha xarajatlar (KASSA XARAJATI)</t>
  </si>
  <si>
    <t>To‘lov shartnoma mablag‘lari bo‘yicha xarajatlar (KASSA XARAJATI)</t>
  </si>
  <si>
    <t>Rivojlantirish jamg'armasi mablag‘lari bo‘yicha xarajatlar (KASSA XARAJATI)</t>
  </si>
  <si>
    <t>mln.so‘m</t>
  </si>
  <si>
    <t>foiz hisobida</t>
  </si>
  <si>
    <t>Andijon davlat universiteti</t>
  </si>
  <si>
    <t>Andijon mashinasozlik instituti</t>
  </si>
  <si>
    <t>Andijon davlat texnika instituti</t>
  </si>
  <si>
    <t>Andijon davlat pedagogika instituti</t>
  </si>
  <si>
    <t>Andijon iqtisodiyot va qurilish instituti</t>
  </si>
  <si>
    <t>Buxoro davlat universiteti</t>
  </si>
  <si>
    <t>Buxoro muhandislik-texnologiya instituti</t>
  </si>
  <si>
    <t>Buxoro davlat pedagogika instituti</t>
  </si>
  <si>
    <t>Buxoro tabiiy resurslarni boshqarish instituti</t>
  </si>
  <si>
    <t>Buxoro davlat texnika universiteti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</si>
  <si>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</si>
  <si>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</si>
  <si>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</si>
  <si>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I.M.Gubkin nomidagi Rossiya davlat neft va gaz universitetining Toshkent shahridagi filiali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</si>
  <si>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</si>
  <si>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</si>
  <si>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</si>
  <si>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</si>
  <si>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</si>
  <si>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</si>
  <si>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</si>
  <si>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</si>
  <si>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O'zbekiston jurnalistika va ommaviy kommunikatsiyalar universiteti</t>
  </si>
  <si>
    <t>Toshkent davlat O‘zbek tili va adabiyoti universiteti</t>
  </si>
  <si>
    <t>Toshkent to'qimachilik va yengil sanoat instituti</t>
  </si>
  <si>
    <t>O'zbekiston milliy universitetining Jizzax filiali</t>
  </si>
  <si>
    <t>Qarshi irrigatsiya va agrotexnologiyalar instituti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</si>
  <si>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</si>
  <si>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</si>
  <si>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</si>
  <si>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</si>
  <si>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</si>
  <si>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</si>
  <si>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</si>
  <si>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</si>
  <si>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"Milliy texnologik tadqiqotlar universiteti MISiS" ning Olmaliq shahridagi filiali</t>
  </si>
  <si>
    <t>Toshkent davlat texnika universiteti Olmaliq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</si>
  <si>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</si>
  <si>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</si>
  <si>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</si>
  <si>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</si>
  <si>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</si>
  <si>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</si>
  <si>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</si>
  <si>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</si>
  <si>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Qarshi davlat texnika universiteti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</si>
  <si>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</si>
  <si>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</si>
  <si>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</si>
  <si>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</si>
  <si>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Samarqand davlat arxitektura-qurilish universiteti</t>
  </si>
  <si>
    <t>Samarqand davlat universiteti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</si>
  <si>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</si>
  <si>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</si>
  <si>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</si>
  <si>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</si>
  <si>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</si>
  <si>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</si>
  <si>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</si>
  <si>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</si>
  <si>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</si>
  <si>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</si>
  <si>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</si>
  <si>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Jizzax shahridagi Qozon federal universiteti filiali</t>
  </si>
  <si>
    <t>Andijon davlat chet tillari instituti</t>
  </si>
  <si>
    <t>Namangan davlat pedagogika instituti</t>
  </si>
  <si>
    <t>Samarqand davlat universitetining Urgut filiali</t>
  </si>
  <si>
    <t>Guliston davlat pedagogika instituti</t>
  </si>
  <si>
    <t>Urganch davlat pedagogika instituti</t>
  </si>
  <si>
    <t>Namangan to‘qimachilik sanoat instituti</t>
  </si>
  <si>
    <t>"Sankt-Peterburg Davlat universiteti" Toshkent shaxar filiali</t>
  </si>
  <si>
    <t>Nukus davlat texnika universiteti</t>
  </si>
  <si>
    <t>Qo‘qon davlat universiteti</t>
  </si>
  <si>
    <t>Farg‘ona davlat texnika universiteti</t>
  </si>
  <si>
    <t>Namangan davlat texnika universiteti</t>
  </si>
  <si>
    <t>JAMI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</si>
</sst>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-;\-* #\ 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_р_._-;\-* #\ ##0.00_р_._-;_-* &quot;-&quot;??_р_._-;_-@_-"/>
    <numFmt numFmtId="181" formatCode="#\ ##0.00"/>
    <numFmt numFmtId="182" formatCode="0.0"/>
    <numFmt numFmtId="183" formatCode="_-* #\ ##0.00\ _с_ў_м_-;\-* #\ ##0.00\ _с_ў_м_-;_-* &quot;-&quot;??\ _с_ў_м_-;_-@_-"/>
    <numFmt numFmtId="184" formatCode="#\ ##0.0"/>
  </numFmts>
  <fonts count="35">
    <font>
      <sz val="10"/>
      <color rgb="FF000000"/>
      <name val="Arial"/>
      <charset val="134"/>
    </font>
    <font>
      <sz val="10"/>
      <color theme="1"/>
      <name val="Arial"/>
      <charset val="204"/>
    </font>
    <font>
      <b/>
      <sz val="14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10"/>
      <color rgb="FF000000"/>
      <name val="Arial"/>
      <charset val="204"/>
    </font>
    <font>
      <b/>
      <sz val="10"/>
      <color theme="1"/>
      <name val="Arial"/>
      <charset val="204"/>
    </font>
    <font>
      <sz val="1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134"/>
    </font>
    <font>
      <sz val="10"/>
      <color theme="1"/>
      <name val="Times New Roman"/>
      <charset val="204"/>
    </font>
    <font>
      <b/>
      <sz val="12"/>
      <color theme="1"/>
      <name val="Arial"/>
      <charset val="204"/>
    </font>
    <font>
      <b/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0"/>
      <color rgb="FF000000"/>
      <name val="Arial"/>
      <charset val="204"/>
      <scheme val="minor"/>
    </font>
    <font>
      <sz val="11"/>
      <color indexed="8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/>
    <xf numFmtId="0" fontId="33" fillId="0" borderId="0"/>
    <xf numFmtId="0" fontId="13" fillId="0" borderId="0">
      <alignment vertical="center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0" fontId="34" fillId="0" borderId="0"/>
    <xf numFmtId="176" fontId="5" fillId="0" borderId="0" applyFont="0" applyFill="0" applyBorder="0" applyAlignment="0" applyProtection="0"/>
  </cellStyleXfs>
  <cellXfs count="38">
    <xf numFmtId="0" fontId="0" fillId="0" borderId="0" xfId="0"/>
    <xf numFmtId="176" fontId="1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81" fontId="6" fillId="2" borderId="2" xfId="0" applyNumberFormat="1" applyFont="1" applyFill="1" applyBorder="1" applyAlignment="1">
      <alignment horizontal="center" vertical="center" wrapText="1"/>
    </xf>
    <xf numFmtId="182" fontId="5" fillId="2" borderId="2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83" fontId="1" fillId="2" borderId="2" xfId="1" applyNumberFormat="1" applyFont="1" applyFill="1" applyBorder="1" applyAlignment="1">
      <alignment horizontal="center" vertical="center" wrapText="1"/>
    </xf>
    <xf numFmtId="181" fontId="7" fillId="2" borderId="1" xfId="5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81" fontId="0" fillId="2" borderId="2" xfId="0" applyNumberFormat="1" applyFill="1" applyBorder="1"/>
    <xf numFmtId="181" fontId="10" fillId="2" borderId="2" xfId="0" applyNumberFormat="1" applyFont="1" applyFill="1" applyBorder="1" applyAlignment="1">
      <alignment horizontal="center" vertical="center" wrapText="1"/>
    </xf>
    <xf numFmtId="184" fontId="7" fillId="2" borderId="1" xfId="50" applyNumberFormat="1" applyFont="1" applyFill="1" applyBorder="1" applyAlignment="1">
      <alignment horizontal="center" vertical="center" wrapText="1"/>
    </xf>
    <xf numFmtId="184" fontId="1" fillId="2" borderId="2" xfId="0" applyNumberFormat="1" applyFont="1" applyFill="1" applyBorder="1" applyAlignment="1">
      <alignment horizontal="center" vertical="center" wrapText="1"/>
    </xf>
    <xf numFmtId="176" fontId="1" fillId="3" borderId="1" xfId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81" fontId="1" fillId="2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81" fontId="0" fillId="2" borderId="2" xfId="0" applyNumberFormat="1" applyFill="1" applyBorder="1" applyAlignment="1">
      <alignment vertical="center"/>
    </xf>
    <xf numFmtId="181" fontId="12" fillId="2" borderId="2" xfId="0" applyNumberFormat="1" applyFont="1" applyFill="1" applyBorder="1"/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Стиль 1" xfId="51"/>
    <cellStyle name="Финансовый 2" xfId="52"/>
    <cellStyle name="Финансовый 2 2" xfId="53"/>
    <cellStyle name="Финансовый 3" xfId="54"/>
    <cellStyle name="Финансовый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C1015"/>
  <sheetViews>
    <sheetView tabSelected="1" zoomScale="70" zoomScaleNormal="70" topLeftCell="A9" workbookViewId="0">
      <selection activeCell="T81" sqref="T81"/>
    </sheetView>
  </sheetViews>
  <sheetFormatPr defaultColWidth="9" defaultRowHeight="12.75"/>
  <cols>
    <col min="1" max="1" width="6.88571428571429" style="2" customWidth="1"/>
    <col min="2" max="2" width="54" style="3" customWidth="1"/>
    <col min="3" max="3" width="15.552380952381" style="3" customWidth="1"/>
    <col min="4" max="4" width="15.6666666666667" style="3" customWidth="1"/>
    <col min="5" max="5" width="25.552380952381" style="2" customWidth="1"/>
    <col min="6" max="6" width="13.552380952381" style="2" customWidth="1"/>
    <col min="7" max="7" width="9.55238095238095" style="2" customWidth="1"/>
    <col min="8" max="8" width="16" style="2" customWidth="1"/>
    <col min="9" max="9" width="10" style="2" customWidth="1"/>
    <col min="10" max="10" width="12" style="2" customWidth="1"/>
    <col min="11" max="11" width="9.55238095238095" style="2" customWidth="1"/>
    <col min="12" max="12" width="15.552380952381" style="2" customWidth="1"/>
    <col min="13" max="13" width="13.552380952381" style="2" customWidth="1"/>
    <col min="14" max="14" width="9.55238095238095" style="2" customWidth="1"/>
    <col min="15" max="15" width="17.3333333333333" style="4" customWidth="1"/>
    <col min="16" max="16" width="9.55238095238095" style="4" customWidth="1"/>
    <col min="17" max="17" width="13.8857142857143" style="4" customWidth="1"/>
    <col min="18" max="18" width="11.8857142857143" style="4" customWidth="1"/>
    <col min="19" max="19" width="27" style="2" customWidth="1"/>
    <col min="20" max="20" width="28" style="2" customWidth="1"/>
    <col min="21" max="16384" width="9" style="2"/>
  </cols>
  <sheetData>
    <row r="1" ht="44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8.75" customHeight="1" spans="1:18">
      <c r="A2" s="5"/>
      <c r="Q2" s="20" t="s">
        <v>1</v>
      </c>
      <c r="R2" s="20"/>
    </row>
    <row r="3" ht="15" spans="1:20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6" t="s">
        <v>8</v>
      </c>
      <c r="M3" s="6" t="s">
        <v>9</v>
      </c>
      <c r="N3" s="6"/>
      <c r="O3" s="6"/>
      <c r="P3" s="6"/>
      <c r="Q3" s="6"/>
      <c r="R3" s="6"/>
      <c r="S3" s="21" t="s">
        <v>10</v>
      </c>
      <c r="T3" s="21" t="s">
        <v>11</v>
      </c>
    </row>
    <row r="4" ht="72" customHeight="1" spans="1:20">
      <c r="A4" s="6"/>
      <c r="B4" s="6"/>
      <c r="C4" s="8"/>
      <c r="D4" s="8"/>
      <c r="E4" s="6"/>
      <c r="F4" s="6" t="s">
        <v>12</v>
      </c>
      <c r="G4" s="6"/>
      <c r="H4" s="6" t="s">
        <v>13</v>
      </c>
      <c r="I4" s="6"/>
      <c r="J4" s="6" t="s">
        <v>14</v>
      </c>
      <c r="K4" s="6"/>
      <c r="L4" s="6"/>
      <c r="M4" s="6" t="s">
        <v>15</v>
      </c>
      <c r="N4" s="6"/>
      <c r="O4" s="6" t="s">
        <v>16</v>
      </c>
      <c r="P4" s="6"/>
      <c r="Q4" s="6" t="s">
        <v>17</v>
      </c>
      <c r="R4" s="6"/>
      <c r="S4" s="22"/>
      <c r="T4" s="22"/>
    </row>
    <row r="5" ht="40.2" customHeight="1" spans="1:20">
      <c r="A5" s="6"/>
      <c r="B5" s="6"/>
      <c r="C5" s="9"/>
      <c r="D5" s="9"/>
      <c r="E5" s="6"/>
      <c r="F5" s="6" t="s">
        <v>18</v>
      </c>
      <c r="G5" s="6" t="s">
        <v>19</v>
      </c>
      <c r="H5" s="6" t="s">
        <v>18</v>
      </c>
      <c r="I5" s="6" t="s">
        <v>19</v>
      </c>
      <c r="J5" s="6" t="s">
        <v>18</v>
      </c>
      <c r="K5" s="6" t="s">
        <v>19</v>
      </c>
      <c r="L5" s="6"/>
      <c r="M5" s="6" t="s">
        <v>18</v>
      </c>
      <c r="N5" s="6" t="s">
        <v>19</v>
      </c>
      <c r="O5" s="6" t="s">
        <v>18</v>
      </c>
      <c r="P5" s="6" t="s">
        <v>19</v>
      </c>
      <c r="Q5" s="6" t="s">
        <v>18</v>
      </c>
      <c r="R5" s="6" t="s">
        <v>19</v>
      </c>
      <c r="S5" s="6" t="s">
        <v>18</v>
      </c>
      <c r="T5" s="6" t="s">
        <v>18</v>
      </c>
    </row>
    <row r="6" ht="16.95" customHeight="1" spans="1:20">
      <c r="A6" s="10">
        <v>1</v>
      </c>
      <c r="B6" s="11" t="s">
        <v>20</v>
      </c>
      <c r="C6" s="1">
        <v>20302.3</v>
      </c>
      <c r="D6" s="1">
        <v>2057.1</v>
      </c>
      <c r="E6" s="12">
        <f>F6+H6+J6</f>
        <v>121378.2</v>
      </c>
      <c r="F6" s="1">
        <v>33592.6</v>
      </c>
      <c r="G6" s="13">
        <f>F6*100/E6</f>
        <v>27.6759747631782</v>
      </c>
      <c r="H6" s="14">
        <v>84217.9</v>
      </c>
      <c r="I6" s="13">
        <f>H6*100/E6</f>
        <v>69.3847000532221</v>
      </c>
      <c r="J6" s="14">
        <v>3567.7</v>
      </c>
      <c r="K6" s="13">
        <f>J6*100/E6</f>
        <v>2.93932518359969</v>
      </c>
      <c r="L6" s="12">
        <f>M6+O6+Q6</f>
        <v>92874.9</v>
      </c>
      <c r="M6" s="1">
        <v>23780.8</v>
      </c>
      <c r="N6" s="13">
        <f>M6*100/L6</f>
        <v>25.6051958064019</v>
      </c>
      <c r="O6" s="14">
        <v>65144.7</v>
      </c>
      <c r="P6" s="13">
        <f t="shared" ref="P6:P37" si="0">O6*100/L6</f>
        <v>70.1424173807993</v>
      </c>
      <c r="Q6" s="14">
        <v>3949.4</v>
      </c>
      <c r="R6" s="13">
        <f t="shared" ref="R6:R37" si="1">Q6*100/L6</f>
        <v>4.25238681279872</v>
      </c>
      <c r="S6" s="23">
        <f>+C6+H6-O6</f>
        <v>39375.5</v>
      </c>
      <c r="T6" s="23">
        <f>+D6+J6-Q6</f>
        <v>1675.4</v>
      </c>
    </row>
    <row r="7" spans="1:20">
      <c r="A7" s="10">
        <v>2</v>
      </c>
      <c r="B7" s="11" t="s">
        <v>21</v>
      </c>
      <c r="C7" s="1">
        <v>32808.13</v>
      </c>
      <c r="D7" s="1">
        <v>615.36</v>
      </c>
      <c r="E7" s="12">
        <f t="shared" ref="E7:E70" si="2">F7+H7+J7</f>
        <v>7156.77</v>
      </c>
      <c r="F7" s="1">
        <v>4293.86</v>
      </c>
      <c r="G7" s="13">
        <f t="shared" ref="G7:G70" si="3">F7*100/E7</f>
        <v>59.99717749767</v>
      </c>
      <c r="H7" s="14">
        <v>2348.21</v>
      </c>
      <c r="I7" s="13">
        <f t="shared" ref="I7:I70" si="4">H7*100/E7</f>
        <v>32.8110306744523</v>
      </c>
      <c r="J7" s="14">
        <v>514.7</v>
      </c>
      <c r="K7" s="13">
        <f t="shared" ref="K7:K70" si="5">J7*100/E7</f>
        <v>7.19179182787766</v>
      </c>
      <c r="L7" s="12">
        <f t="shared" ref="L7:L70" si="6">M7+O7+Q7</f>
        <v>39363.09</v>
      </c>
      <c r="M7" s="1">
        <v>4293.86</v>
      </c>
      <c r="N7" s="13">
        <f t="shared" ref="N7:N70" si="7">M7*100/L7</f>
        <v>10.9083407832058</v>
      </c>
      <c r="O7" s="14">
        <v>34484.42</v>
      </c>
      <c r="P7" s="13">
        <f t="shared" si="0"/>
        <v>87.6059780875943</v>
      </c>
      <c r="Q7" s="14">
        <v>584.81</v>
      </c>
      <c r="R7" s="13">
        <f t="shared" si="1"/>
        <v>1.48568112919997</v>
      </c>
      <c r="S7" s="23">
        <f t="shared" ref="S7:S38" si="8">+C7+H7-O7</f>
        <v>671.919999999998</v>
      </c>
      <c r="T7" s="23">
        <f t="shared" ref="T7:T38" si="9">+D7+J7-Q7</f>
        <v>545.25</v>
      </c>
    </row>
    <row r="8" spans="1:20">
      <c r="A8" s="10">
        <v>3</v>
      </c>
      <c r="B8" s="11" t="s">
        <v>22</v>
      </c>
      <c r="C8" s="1">
        <v>0</v>
      </c>
      <c r="D8" s="1">
        <v>0</v>
      </c>
      <c r="E8" s="12">
        <f t="shared" si="2"/>
        <v>93523.2</v>
      </c>
      <c r="F8" s="1">
        <v>19099.3</v>
      </c>
      <c r="G8" s="13">
        <f t="shared" ref="G8" si="10">F8*100/E8</f>
        <v>20.4219915486211</v>
      </c>
      <c r="H8" s="14">
        <v>73887.7</v>
      </c>
      <c r="I8" s="13">
        <f t="shared" ref="I8" si="11">H8*100/E8</f>
        <v>79.0046747758845</v>
      </c>
      <c r="J8" s="14">
        <v>536.2</v>
      </c>
      <c r="K8" s="13">
        <f t="shared" ref="K8" si="12">J8*100/E8</f>
        <v>0.573333675494423</v>
      </c>
      <c r="L8" s="12">
        <f t="shared" si="6"/>
        <v>40063.98</v>
      </c>
      <c r="M8" s="1">
        <v>11971.9</v>
      </c>
      <c r="N8" s="13">
        <f t="shared" si="7"/>
        <v>29.8819538148731</v>
      </c>
      <c r="O8" s="14">
        <v>27959.4</v>
      </c>
      <c r="P8" s="13">
        <f t="shared" ref="P8" si="13">O8*100/L8</f>
        <v>69.7868758920107</v>
      </c>
      <c r="Q8" s="14">
        <v>132.68</v>
      </c>
      <c r="R8" s="13">
        <f t="shared" ref="R8" si="14">Q8*100/L8</f>
        <v>0.331170293116161</v>
      </c>
      <c r="S8" s="23">
        <f t="shared" si="8"/>
        <v>45928.3</v>
      </c>
      <c r="T8" s="23">
        <f t="shared" si="9"/>
        <v>403.52</v>
      </c>
    </row>
    <row r="9" spans="1:20">
      <c r="A9" s="10">
        <v>4</v>
      </c>
      <c r="B9" s="11" t="s">
        <v>23</v>
      </c>
      <c r="C9" s="1">
        <v>71766.8</v>
      </c>
      <c r="D9" s="1">
        <v>1413</v>
      </c>
      <c r="E9" s="12">
        <f t="shared" si="2"/>
        <v>69052.7</v>
      </c>
      <c r="F9" s="1">
        <v>16861.6</v>
      </c>
      <c r="G9" s="13">
        <f t="shared" si="3"/>
        <v>24.4184514146442</v>
      </c>
      <c r="H9" s="14">
        <v>51380.3</v>
      </c>
      <c r="I9" s="13">
        <f t="shared" si="4"/>
        <v>74.4073729195238</v>
      </c>
      <c r="J9" s="14">
        <v>810.8</v>
      </c>
      <c r="K9" s="13">
        <f t="shared" si="5"/>
        <v>1.17417566583204</v>
      </c>
      <c r="L9" s="12">
        <f t="shared" si="6"/>
        <v>59997.8</v>
      </c>
      <c r="M9" s="1">
        <v>13647.3</v>
      </c>
      <c r="N9" s="13">
        <f t="shared" si="7"/>
        <v>22.7463340322478</v>
      </c>
      <c r="O9" s="14">
        <v>44862.8</v>
      </c>
      <c r="P9" s="13">
        <f t="shared" si="0"/>
        <v>74.7740750494185</v>
      </c>
      <c r="Q9" s="14">
        <v>1487.7</v>
      </c>
      <c r="R9" s="13">
        <f t="shared" si="1"/>
        <v>2.47959091833367</v>
      </c>
      <c r="S9" s="23">
        <f t="shared" si="8"/>
        <v>78284.3</v>
      </c>
      <c r="T9" s="23">
        <f t="shared" si="9"/>
        <v>736.1</v>
      </c>
    </row>
    <row r="10" spans="1:20">
      <c r="A10" s="10">
        <v>5</v>
      </c>
      <c r="B10" s="11" t="s">
        <v>24</v>
      </c>
      <c r="C10" s="1">
        <v>3474.02</v>
      </c>
      <c r="D10" s="1">
        <v>171.212</v>
      </c>
      <c r="E10" s="12">
        <f t="shared" si="2"/>
        <v>7311.637</v>
      </c>
      <c r="F10" s="1">
        <v>2881.308</v>
      </c>
      <c r="G10" s="13">
        <f t="shared" si="3"/>
        <v>39.4071532818164</v>
      </c>
      <c r="H10" s="14">
        <v>4403.906</v>
      </c>
      <c r="I10" s="13">
        <f t="shared" si="4"/>
        <v>60.2314638978932</v>
      </c>
      <c r="J10" s="14">
        <v>26.423</v>
      </c>
      <c r="K10" s="13">
        <f t="shared" si="5"/>
        <v>0.361382820290449</v>
      </c>
      <c r="L10" s="12">
        <f t="shared" si="6"/>
        <v>9783.645</v>
      </c>
      <c r="M10" s="1">
        <v>2221.074</v>
      </c>
      <c r="N10" s="13">
        <f t="shared" si="7"/>
        <v>22.7019071113067</v>
      </c>
      <c r="O10" s="14">
        <v>7452.845</v>
      </c>
      <c r="P10" s="13">
        <f t="shared" si="0"/>
        <v>76.1765681399928</v>
      </c>
      <c r="Q10" s="14">
        <v>109.726</v>
      </c>
      <c r="R10" s="13">
        <f t="shared" si="1"/>
        <v>1.12152474870051</v>
      </c>
      <c r="S10" s="23">
        <f t="shared" si="8"/>
        <v>425.080999999999</v>
      </c>
      <c r="T10" s="23">
        <f t="shared" si="9"/>
        <v>87.909</v>
      </c>
    </row>
    <row r="11" spans="1:20">
      <c r="A11" s="10">
        <v>6</v>
      </c>
      <c r="B11" s="11" t="s">
        <v>25</v>
      </c>
      <c r="C11" s="1">
        <v>145488.6</v>
      </c>
      <c r="D11" s="1">
        <v>3804.6</v>
      </c>
      <c r="E11" s="12">
        <f t="shared" si="2"/>
        <v>302727</v>
      </c>
      <c r="F11" s="1">
        <v>58129.7</v>
      </c>
      <c r="G11" s="13">
        <f t="shared" si="3"/>
        <v>19.2020203021204</v>
      </c>
      <c r="H11" s="14">
        <v>110099.6</v>
      </c>
      <c r="I11" s="13">
        <f t="shared" si="4"/>
        <v>36.3692700023453</v>
      </c>
      <c r="J11" s="14">
        <v>134497.7</v>
      </c>
      <c r="K11" s="13">
        <f t="shared" si="5"/>
        <v>44.4287096955343</v>
      </c>
      <c r="L11" s="12">
        <f t="shared" si="6"/>
        <v>308503.2</v>
      </c>
      <c r="M11" s="1">
        <v>52016.6</v>
      </c>
      <c r="N11" s="13">
        <f t="shared" si="7"/>
        <v>16.860959626999</v>
      </c>
      <c r="O11" s="14">
        <v>122466.8</v>
      </c>
      <c r="P11" s="13">
        <f t="shared" si="0"/>
        <v>39.6970922829974</v>
      </c>
      <c r="Q11" s="14">
        <v>134019.8</v>
      </c>
      <c r="R11" s="13">
        <f t="shared" si="1"/>
        <v>43.4419480900036</v>
      </c>
      <c r="S11" s="23">
        <f t="shared" si="8"/>
        <v>133121.4</v>
      </c>
      <c r="T11" s="23">
        <f t="shared" si="9"/>
        <v>4282.50000000003</v>
      </c>
    </row>
    <row r="12" spans="1:20">
      <c r="A12" s="10">
        <v>7</v>
      </c>
      <c r="B12" s="11" t="s">
        <v>26</v>
      </c>
      <c r="C12" s="1">
        <v>29771.68245059</v>
      </c>
      <c r="D12" s="1">
        <v>3610.06727341</v>
      </c>
      <c r="E12" s="12">
        <f t="shared" si="2"/>
        <v>20365.57205711</v>
      </c>
      <c r="F12" s="1">
        <v>12964.693488</v>
      </c>
      <c r="G12" s="13">
        <f t="shared" si="3"/>
        <v>63.6598542463912</v>
      </c>
      <c r="H12" s="14">
        <v>6721.08033359</v>
      </c>
      <c r="I12" s="13">
        <f t="shared" si="4"/>
        <v>33.002168143092</v>
      </c>
      <c r="J12" s="14">
        <v>679.79823552</v>
      </c>
      <c r="K12" s="13">
        <f t="shared" si="5"/>
        <v>3.33797761051681</v>
      </c>
      <c r="L12" s="12">
        <f t="shared" si="6"/>
        <v>49249.15942533</v>
      </c>
      <c r="M12" s="1">
        <v>12964.693488</v>
      </c>
      <c r="N12" s="13">
        <f t="shared" si="7"/>
        <v>26.3247000340314</v>
      </c>
      <c r="O12" s="14">
        <v>32026.4477314</v>
      </c>
      <c r="P12" s="13">
        <f t="shared" si="0"/>
        <v>65.0294301569908</v>
      </c>
      <c r="Q12" s="14">
        <v>4258.01820593</v>
      </c>
      <c r="R12" s="13">
        <f t="shared" si="1"/>
        <v>8.6458698089779</v>
      </c>
      <c r="S12" s="23">
        <f t="shared" si="8"/>
        <v>4466.31505278</v>
      </c>
      <c r="T12" s="23">
        <f t="shared" si="9"/>
        <v>31.8473030000005</v>
      </c>
    </row>
    <row r="13" spans="1:20">
      <c r="A13" s="10">
        <v>8</v>
      </c>
      <c r="B13" s="11" t="s">
        <v>27</v>
      </c>
      <c r="C13" s="1">
        <v>75743.8</v>
      </c>
      <c r="D13" s="1">
        <v>647</v>
      </c>
      <c r="E13" s="12">
        <f t="shared" si="2"/>
        <v>78709</v>
      </c>
      <c r="F13" s="1">
        <v>34006</v>
      </c>
      <c r="G13" s="13">
        <f t="shared" si="3"/>
        <v>43.2047161061632</v>
      </c>
      <c r="H13" s="14">
        <v>43751</v>
      </c>
      <c r="I13" s="13">
        <f t="shared" si="4"/>
        <v>55.5857652873242</v>
      </c>
      <c r="J13" s="14">
        <v>952</v>
      </c>
      <c r="K13" s="13">
        <f t="shared" si="5"/>
        <v>1.2095186065126</v>
      </c>
      <c r="L13" s="12">
        <f t="shared" si="6"/>
        <v>79533.7</v>
      </c>
      <c r="M13" s="1">
        <v>29819.7</v>
      </c>
      <c r="N13" s="13">
        <f t="shared" si="7"/>
        <v>37.4931632754417</v>
      </c>
      <c r="O13" s="14">
        <v>48241</v>
      </c>
      <c r="P13" s="13">
        <f t="shared" si="0"/>
        <v>60.6547916166355</v>
      </c>
      <c r="Q13" s="14">
        <v>1473</v>
      </c>
      <c r="R13" s="13">
        <f t="shared" si="1"/>
        <v>1.85204510792281</v>
      </c>
      <c r="S13" s="23">
        <f t="shared" si="8"/>
        <v>71253.8</v>
      </c>
      <c r="T13" s="23">
        <f t="shared" si="9"/>
        <v>126</v>
      </c>
    </row>
    <row r="14" spans="1:20">
      <c r="A14" s="10">
        <v>9</v>
      </c>
      <c r="B14" s="11" t="s">
        <v>28</v>
      </c>
      <c r="C14" s="1">
        <v>6195.8</v>
      </c>
      <c r="D14" s="1">
        <v>382</v>
      </c>
      <c r="E14" s="12">
        <f t="shared" si="2"/>
        <v>11810</v>
      </c>
      <c r="F14" s="1">
        <v>7928.4</v>
      </c>
      <c r="G14" s="13">
        <f t="shared" si="3"/>
        <v>67.1329381879763</v>
      </c>
      <c r="H14" s="14">
        <v>3271.4</v>
      </c>
      <c r="I14" s="13">
        <f t="shared" si="4"/>
        <v>27.7002540220152</v>
      </c>
      <c r="J14" s="14">
        <v>610.2</v>
      </c>
      <c r="K14" s="13">
        <f t="shared" si="5"/>
        <v>5.16680779000847</v>
      </c>
      <c r="L14" s="12">
        <f t="shared" si="6"/>
        <v>17647.8</v>
      </c>
      <c r="M14" s="1">
        <v>7190.1</v>
      </c>
      <c r="N14" s="13">
        <f t="shared" si="7"/>
        <v>40.7421888280692</v>
      </c>
      <c r="O14" s="14">
        <v>9467.2</v>
      </c>
      <c r="P14" s="13">
        <f t="shared" si="0"/>
        <v>53.6452135676968</v>
      </c>
      <c r="Q14" s="14">
        <v>990.5</v>
      </c>
      <c r="R14" s="13">
        <f t="shared" si="1"/>
        <v>5.61259760423395</v>
      </c>
      <c r="S14" s="23">
        <f t="shared" si="8"/>
        <v>0</v>
      </c>
      <c r="T14" s="23">
        <f t="shared" si="9"/>
        <v>1.70000000000005</v>
      </c>
    </row>
    <row r="15" spans="1:20">
      <c r="A15" s="10">
        <v>10</v>
      </c>
      <c r="B15" s="11" t="s">
        <v>29</v>
      </c>
      <c r="C15" s="1">
        <v>0</v>
      </c>
      <c r="D15" s="1">
        <v>0</v>
      </c>
      <c r="E15" s="12">
        <f t="shared" si="2"/>
        <v>86299.4</v>
      </c>
      <c r="F15" s="1">
        <v>23356</v>
      </c>
      <c r="G15" s="13">
        <f t="shared" si="3"/>
        <v>27.063919332</v>
      </c>
      <c r="H15" s="14">
        <v>60349.3</v>
      </c>
      <c r="I15" s="13">
        <f t="shared" si="4"/>
        <v>69.9301501516812</v>
      </c>
      <c r="J15" s="14">
        <v>2594.1</v>
      </c>
      <c r="K15" s="13">
        <f t="shared" si="5"/>
        <v>3.00593051631877</v>
      </c>
      <c r="L15" s="12">
        <f t="shared" si="6"/>
        <v>48071.2</v>
      </c>
      <c r="M15" s="1">
        <v>19845.7</v>
      </c>
      <c r="N15" s="13">
        <f t="shared" si="7"/>
        <v>41.2839704438416</v>
      </c>
      <c r="O15" s="14">
        <v>26358.2</v>
      </c>
      <c r="P15" s="13">
        <f t="shared" si="0"/>
        <v>54.8315831516584</v>
      </c>
      <c r="Q15" s="14">
        <v>1867.3</v>
      </c>
      <c r="R15" s="13">
        <f t="shared" si="1"/>
        <v>3.88444640449999</v>
      </c>
      <c r="S15" s="23">
        <f t="shared" si="8"/>
        <v>33991.1</v>
      </c>
      <c r="T15" s="23">
        <f t="shared" si="9"/>
        <v>726.8</v>
      </c>
    </row>
    <row r="16" spans="1:20">
      <c r="A16" s="10">
        <v>11</v>
      </c>
      <c r="B16" s="11" t="s">
        <v>30</v>
      </c>
      <c r="C16" s="1">
        <v>22558.3</v>
      </c>
      <c r="D16" s="1">
        <v>2154.3</v>
      </c>
      <c r="E16" s="12">
        <f t="shared" si="2"/>
        <v>65234.1</v>
      </c>
      <c r="F16" s="1">
        <v>25330.2</v>
      </c>
      <c r="G16" s="13">
        <f t="shared" si="3"/>
        <v>38.8296918329524</v>
      </c>
      <c r="H16" s="14">
        <v>37858.6</v>
      </c>
      <c r="I16" s="13">
        <f t="shared" si="4"/>
        <v>58.0349847702352</v>
      </c>
      <c r="J16" s="14">
        <v>2045.3</v>
      </c>
      <c r="K16" s="13">
        <f t="shared" si="5"/>
        <v>3.1353233968124</v>
      </c>
      <c r="L16" s="12">
        <f t="shared" si="6"/>
        <v>58119.9</v>
      </c>
      <c r="M16" s="1">
        <v>22623.4</v>
      </c>
      <c r="N16" s="13">
        <f t="shared" si="7"/>
        <v>38.9253938840225</v>
      </c>
      <c r="O16" s="14">
        <v>34627.8</v>
      </c>
      <c r="P16" s="13">
        <f t="shared" si="0"/>
        <v>59.5799373364373</v>
      </c>
      <c r="Q16" s="14">
        <v>868.7</v>
      </c>
      <c r="R16" s="13">
        <f t="shared" si="1"/>
        <v>1.49466877954023</v>
      </c>
      <c r="S16" s="23">
        <f t="shared" si="8"/>
        <v>25789.1</v>
      </c>
      <c r="T16" s="23">
        <f t="shared" si="9"/>
        <v>3330.9</v>
      </c>
    </row>
    <row r="17" ht="25.5" spans="1:20">
      <c r="A17" s="10">
        <v>12</v>
      </c>
      <c r="B17" s="11" t="s">
        <v>31</v>
      </c>
      <c r="C17" s="1">
        <v>4724.8</v>
      </c>
      <c r="D17" s="1">
        <v>132.2</v>
      </c>
      <c r="E17" s="12">
        <f t="shared" si="2"/>
        <v>16616.4</v>
      </c>
      <c r="F17" s="1">
        <v>10048</v>
      </c>
      <c r="G17" s="14">
        <f t="shared" si="3"/>
        <v>60.4703786620447</v>
      </c>
      <c r="H17" s="14">
        <v>5528</v>
      </c>
      <c r="I17" s="14">
        <f t="shared" si="4"/>
        <v>33.2683373053128</v>
      </c>
      <c r="J17" s="14">
        <v>1040.4</v>
      </c>
      <c r="K17" s="13">
        <f t="shared" si="5"/>
        <v>6.26128403264245</v>
      </c>
      <c r="L17" s="12">
        <f t="shared" si="6"/>
        <v>12934.6</v>
      </c>
      <c r="M17" s="1">
        <v>4919.4</v>
      </c>
      <c r="N17" s="13">
        <f t="shared" si="7"/>
        <v>38.0328730691324</v>
      </c>
      <c r="O17" s="14">
        <v>6981.4</v>
      </c>
      <c r="P17" s="13">
        <f t="shared" si="0"/>
        <v>53.9746107340003</v>
      </c>
      <c r="Q17" s="14">
        <v>1033.8</v>
      </c>
      <c r="R17" s="13">
        <f t="shared" si="1"/>
        <v>7.99251619686732</v>
      </c>
      <c r="S17" s="23">
        <f t="shared" si="8"/>
        <v>3271.4</v>
      </c>
      <c r="T17" s="23">
        <f t="shared" si="9"/>
        <v>138.8</v>
      </c>
    </row>
    <row r="18" ht="25.5" spans="1:20">
      <c r="A18" s="10">
        <v>13</v>
      </c>
      <c r="B18" s="15" t="s">
        <v>32</v>
      </c>
      <c r="C18" s="1">
        <v>24177.3</v>
      </c>
      <c r="D18" s="1">
        <v>9717.2</v>
      </c>
      <c r="E18" s="12">
        <f t="shared" si="2"/>
        <v>110747.06</v>
      </c>
      <c r="F18" s="1">
        <v>37531.16</v>
      </c>
      <c r="G18" s="13">
        <f t="shared" si="3"/>
        <v>33.8890802157637</v>
      </c>
      <c r="H18" s="16">
        <v>64158.1</v>
      </c>
      <c r="I18" s="13">
        <f t="shared" si="4"/>
        <v>57.9321022156254</v>
      </c>
      <c r="J18" s="16">
        <v>9057.8</v>
      </c>
      <c r="K18" s="13">
        <f t="shared" si="5"/>
        <v>8.17881756861085</v>
      </c>
      <c r="L18" s="12">
        <f t="shared" si="6"/>
        <v>96539.7</v>
      </c>
      <c r="M18" s="1">
        <v>34108.9</v>
      </c>
      <c r="N18" s="13">
        <f t="shared" si="7"/>
        <v>35.3314750304797</v>
      </c>
      <c r="O18" s="16">
        <v>52970.3</v>
      </c>
      <c r="P18" s="13">
        <f t="shared" si="0"/>
        <v>54.8689295699075</v>
      </c>
      <c r="Q18" s="16">
        <v>9460.5</v>
      </c>
      <c r="R18" s="13">
        <f t="shared" si="1"/>
        <v>9.7995953996128</v>
      </c>
      <c r="S18" s="23">
        <f t="shared" si="8"/>
        <v>35365.1</v>
      </c>
      <c r="T18" s="23">
        <f t="shared" si="9"/>
        <v>9314.5</v>
      </c>
    </row>
    <row r="19" ht="25.5" spans="1:20">
      <c r="A19" s="10">
        <v>14</v>
      </c>
      <c r="B19" s="11" t="s">
        <v>33</v>
      </c>
      <c r="C19" s="1">
        <v>5024.7</v>
      </c>
      <c r="D19" s="1">
        <v>3533.6</v>
      </c>
      <c r="E19" s="12">
        <f t="shared" si="2"/>
        <v>18963.6</v>
      </c>
      <c r="F19" s="1">
        <v>7695</v>
      </c>
      <c r="G19" s="13">
        <f t="shared" si="3"/>
        <v>40.5777384041005</v>
      </c>
      <c r="H19" s="14">
        <v>6075.8</v>
      </c>
      <c r="I19" s="13">
        <f t="shared" si="4"/>
        <v>32.0392752430973</v>
      </c>
      <c r="J19" s="14">
        <v>5192.8</v>
      </c>
      <c r="K19" s="13">
        <f t="shared" si="5"/>
        <v>27.3829863528022</v>
      </c>
      <c r="L19" s="12">
        <f t="shared" si="6"/>
        <v>19181.7</v>
      </c>
      <c r="M19" s="1">
        <v>5728.3</v>
      </c>
      <c r="N19" s="13">
        <f t="shared" si="7"/>
        <v>29.8633593477116</v>
      </c>
      <c r="O19" s="14">
        <v>6742.2</v>
      </c>
      <c r="P19" s="13">
        <f t="shared" si="0"/>
        <v>35.149126511206</v>
      </c>
      <c r="Q19" s="14">
        <v>6711.2</v>
      </c>
      <c r="R19" s="13">
        <f t="shared" si="1"/>
        <v>34.9875141410824</v>
      </c>
      <c r="S19" s="23">
        <f t="shared" si="8"/>
        <v>4358.3</v>
      </c>
      <c r="T19" s="23">
        <f t="shared" si="9"/>
        <v>2015.2</v>
      </c>
    </row>
    <row r="20" ht="45.75" customHeight="1" spans="1:20">
      <c r="A20" s="10">
        <v>15</v>
      </c>
      <c r="B20" s="11" t="s">
        <v>34</v>
      </c>
      <c r="C20" s="1">
        <v>472.9</v>
      </c>
      <c r="D20" s="1">
        <v>253.5</v>
      </c>
      <c r="E20" s="12">
        <f t="shared" si="2"/>
        <v>6027.4</v>
      </c>
      <c r="F20" s="1">
        <v>1658.5</v>
      </c>
      <c r="G20" s="13">
        <f t="shared" si="3"/>
        <v>27.5160102199954</v>
      </c>
      <c r="H20" s="14">
        <v>3650.2</v>
      </c>
      <c r="I20" s="13">
        <f t="shared" si="4"/>
        <v>60.5601088363142</v>
      </c>
      <c r="J20" s="14">
        <v>718.7</v>
      </c>
      <c r="K20" s="13">
        <f t="shared" si="5"/>
        <v>11.9238809436905</v>
      </c>
      <c r="L20" s="12">
        <f t="shared" si="6"/>
        <v>5921.5</v>
      </c>
      <c r="M20" s="1">
        <v>1658.5</v>
      </c>
      <c r="N20" s="13">
        <f t="shared" si="7"/>
        <v>28.0081060542092</v>
      </c>
      <c r="O20" s="14">
        <v>3674</v>
      </c>
      <c r="P20" s="13">
        <f t="shared" si="0"/>
        <v>62.0450899265389</v>
      </c>
      <c r="Q20" s="14">
        <v>589</v>
      </c>
      <c r="R20" s="13">
        <f t="shared" si="1"/>
        <v>9.94680401925188</v>
      </c>
      <c r="S20" s="23">
        <f t="shared" si="8"/>
        <v>449.099999999999</v>
      </c>
      <c r="T20" s="23">
        <f t="shared" si="9"/>
        <v>383.2</v>
      </c>
    </row>
    <row r="21" spans="1:20">
      <c r="A21" s="10">
        <v>16</v>
      </c>
      <c r="B21" s="11" t="s">
        <v>35</v>
      </c>
      <c r="C21" s="1">
        <v>159429</v>
      </c>
      <c r="D21" s="1">
        <v>29457</v>
      </c>
      <c r="E21" s="12">
        <f t="shared" si="2"/>
        <v>316070</v>
      </c>
      <c r="F21" s="1">
        <v>136971</v>
      </c>
      <c r="G21" s="13">
        <f t="shared" si="3"/>
        <v>43.3356534944791</v>
      </c>
      <c r="H21" s="14">
        <v>167464</v>
      </c>
      <c r="I21" s="13">
        <f t="shared" si="4"/>
        <v>52.9831999240675</v>
      </c>
      <c r="J21" s="14">
        <v>11635</v>
      </c>
      <c r="K21" s="13">
        <f t="shared" si="5"/>
        <v>3.68114658145348</v>
      </c>
      <c r="L21" s="12">
        <f t="shared" si="6"/>
        <v>273961</v>
      </c>
      <c r="M21" s="1">
        <v>116653</v>
      </c>
      <c r="N21" s="13">
        <f t="shared" si="7"/>
        <v>42.5801482692792</v>
      </c>
      <c r="O21" s="14">
        <v>152051</v>
      </c>
      <c r="P21" s="13">
        <f t="shared" si="0"/>
        <v>55.5009654658875</v>
      </c>
      <c r="Q21" s="14">
        <v>5257</v>
      </c>
      <c r="R21" s="13">
        <f t="shared" si="1"/>
        <v>1.91888626483332</v>
      </c>
      <c r="S21" s="23">
        <f t="shared" si="8"/>
        <v>174842</v>
      </c>
      <c r="T21" s="23">
        <f t="shared" si="9"/>
        <v>35835</v>
      </c>
    </row>
    <row r="22" spans="1:20">
      <c r="A22" s="10">
        <v>17</v>
      </c>
      <c r="B22" s="11" t="s">
        <v>36</v>
      </c>
      <c r="C22" s="1">
        <v>11878.9</v>
      </c>
      <c r="D22" s="1">
        <v>5240.4</v>
      </c>
      <c r="E22" s="12">
        <f t="shared" si="2"/>
        <v>173234</v>
      </c>
      <c r="F22" s="1">
        <v>52552</v>
      </c>
      <c r="G22" s="13">
        <f t="shared" si="3"/>
        <v>30.3358463119249</v>
      </c>
      <c r="H22" s="14">
        <v>109891.6</v>
      </c>
      <c r="I22" s="13">
        <f t="shared" si="4"/>
        <v>63.4353533371047</v>
      </c>
      <c r="J22" s="14">
        <v>10790.4</v>
      </c>
      <c r="K22" s="13">
        <f t="shared" si="5"/>
        <v>6.22880035097036</v>
      </c>
      <c r="L22" s="12">
        <f t="shared" si="6"/>
        <v>149936.8</v>
      </c>
      <c r="M22" s="1">
        <v>47552.7</v>
      </c>
      <c r="N22" s="13">
        <f t="shared" si="7"/>
        <v>31.7151626551987</v>
      </c>
      <c r="O22" s="14">
        <v>88101.3</v>
      </c>
      <c r="P22" s="13">
        <f t="shared" si="0"/>
        <v>58.7589571072612</v>
      </c>
      <c r="Q22" s="14">
        <v>14282.8</v>
      </c>
      <c r="R22" s="13">
        <f t="shared" si="1"/>
        <v>9.52588023754008</v>
      </c>
      <c r="S22" s="23">
        <f t="shared" si="8"/>
        <v>33669.2</v>
      </c>
      <c r="T22" s="23">
        <f t="shared" si="9"/>
        <v>1748</v>
      </c>
    </row>
    <row r="23" ht="25.5" spans="1:20">
      <c r="A23" s="10">
        <v>18</v>
      </c>
      <c r="B23" s="11" t="s">
        <v>37</v>
      </c>
      <c r="C23" s="1">
        <v>5563.04263</v>
      </c>
      <c r="D23" s="1">
        <v>0</v>
      </c>
      <c r="E23" s="12">
        <f t="shared" si="2"/>
        <v>6724.1109</v>
      </c>
      <c r="F23" s="1">
        <v>3857.4224</v>
      </c>
      <c r="G23" s="13">
        <f t="shared" si="3"/>
        <v>57.3670252821083</v>
      </c>
      <c r="H23" s="14">
        <v>2866.6885</v>
      </c>
      <c r="I23" s="13">
        <f t="shared" si="4"/>
        <v>42.6329747178917</v>
      </c>
      <c r="J23" s="14">
        <v>0</v>
      </c>
      <c r="K23" s="13">
        <f t="shared" si="5"/>
        <v>0</v>
      </c>
      <c r="L23" s="12">
        <f t="shared" si="6"/>
        <v>5984.70833</v>
      </c>
      <c r="M23" s="1">
        <v>2797.478137</v>
      </c>
      <c r="N23" s="13">
        <f t="shared" si="7"/>
        <v>46.7437673274213</v>
      </c>
      <c r="O23" s="14">
        <v>3187.230193</v>
      </c>
      <c r="P23" s="13">
        <f t="shared" si="0"/>
        <v>53.2562326725787</v>
      </c>
      <c r="Q23" s="14">
        <v>0</v>
      </c>
      <c r="R23" s="13">
        <f t="shared" si="1"/>
        <v>0</v>
      </c>
      <c r="S23" s="23">
        <f t="shared" si="8"/>
        <v>5242.500937</v>
      </c>
      <c r="T23" s="23">
        <f t="shared" si="9"/>
        <v>0</v>
      </c>
    </row>
    <row r="24" spans="1:20">
      <c r="A24" s="10">
        <v>19</v>
      </c>
      <c r="B24" s="11" t="s">
        <v>38</v>
      </c>
      <c r="C24" s="1">
        <v>169319.4</v>
      </c>
      <c r="D24" s="1">
        <v>10642.2</v>
      </c>
      <c r="E24" s="12">
        <f t="shared" si="2"/>
        <v>232274.4</v>
      </c>
      <c r="F24" s="1">
        <v>96380.1</v>
      </c>
      <c r="G24" s="13">
        <f t="shared" si="3"/>
        <v>41.4940690838078</v>
      </c>
      <c r="H24" s="14">
        <v>128375.1</v>
      </c>
      <c r="I24" s="13">
        <f t="shared" si="4"/>
        <v>55.2687252663229</v>
      </c>
      <c r="J24" s="14">
        <v>7519.2</v>
      </c>
      <c r="K24" s="13">
        <f t="shared" si="5"/>
        <v>3.23720564986929</v>
      </c>
      <c r="L24" s="12">
        <f t="shared" si="6"/>
        <v>215612.5</v>
      </c>
      <c r="M24" s="1">
        <v>90463.1</v>
      </c>
      <c r="N24" s="13">
        <f t="shared" si="7"/>
        <v>41.9563337005044</v>
      </c>
      <c r="O24" s="14">
        <v>119073.5</v>
      </c>
      <c r="P24" s="13">
        <f t="shared" si="0"/>
        <v>55.2256942431445</v>
      </c>
      <c r="Q24" s="14">
        <v>6075.9</v>
      </c>
      <c r="R24" s="13">
        <f t="shared" si="1"/>
        <v>2.81797205635109</v>
      </c>
      <c r="S24" s="23">
        <f t="shared" si="8"/>
        <v>178621</v>
      </c>
      <c r="T24" s="23">
        <f t="shared" si="9"/>
        <v>12085.5</v>
      </c>
    </row>
    <row r="25" spans="1:20">
      <c r="A25" s="10">
        <v>20</v>
      </c>
      <c r="B25" s="11" t="s">
        <v>39</v>
      </c>
      <c r="C25" s="1">
        <v>185945.8</v>
      </c>
      <c r="D25" s="1">
        <v>11106.1</v>
      </c>
      <c r="E25" s="12">
        <f t="shared" si="2"/>
        <v>713309.9</v>
      </c>
      <c r="F25" s="1">
        <v>69870.8</v>
      </c>
      <c r="G25" s="13">
        <f t="shared" si="3"/>
        <v>9.79529374259351</v>
      </c>
      <c r="H25" s="14">
        <v>551917.9</v>
      </c>
      <c r="I25" s="13">
        <f t="shared" si="4"/>
        <v>77.3742100032538</v>
      </c>
      <c r="J25" s="14">
        <v>91521.2</v>
      </c>
      <c r="K25" s="13">
        <f t="shared" si="5"/>
        <v>12.8304962541526</v>
      </c>
      <c r="L25" s="12">
        <f t="shared" si="6"/>
        <v>465336.8</v>
      </c>
      <c r="M25" s="1">
        <v>61236.5</v>
      </c>
      <c r="N25" s="13">
        <f t="shared" si="7"/>
        <v>13.1596082665287</v>
      </c>
      <c r="O25" s="14">
        <v>376757.2</v>
      </c>
      <c r="P25" s="13">
        <f t="shared" si="0"/>
        <v>80.964411153384</v>
      </c>
      <c r="Q25" s="14">
        <v>27343.1</v>
      </c>
      <c r="R25" s="13">
        <f t="shared" si="1"/>
        <v>5.87598058008737</v>
      </c>
      <c r="S25" s="23">
        <f t="shared" si="8"/>
        <v>361106.5</v>
      </c>
      <c r="T25" s="23">
        <f t="shared" si="9"/>
        <v>75284.2</v>
      </c>
    </row>
    <row r="26" spans="1:20">
      <c r="A26" s="10">
        <v>21</v>
      </c>
      <c r="B26" s="11" t="s">
        <v>40</v>
      </c>
      <c r="C26" s="1">
        <v>3790.2</v>
      </c>
      <c r="D26" s="1">
        <v>575.7</v>
      </c>
      <c r="E26" s="12">
        <f t="shared" si="2"/>
        <v>77737.1</v>
      </c>
      <c r="F26" s="1">
        <v>22873.2</v>
      </c>
      <c r="G26" s="13">
        <f t="shared" si="3"/>
        <v>29.4237886414595</v>
      </c>
      <c r="H26" s="14">
        <v>51529.6</v>
      </c>
      <c r="I26" s="13">
        <f t="shared" si="4"/>
        <v>66.287010963877</v>
      </c>
      <c r="J26" s="14">
        <v>3334.3</v>
      </c>
      <c r="K26" s="13">
        <f t="shared" si="5"/>
        <v>4.28920039466355</v>
      </c>
      <c r="L26" s="12">
        <f t="shared" si="6"/>
        <v>62421.9</v>
      </c>
      <c r="M26" s="1">
        <v>19648.9</v>
      </c>
      <c r="N26" s="13">
        <f t="shared" si="7"/>
        <v>31.4775743769414</v>
      </c>
      <c r="O26" s="14">
        <v>40932.8</v>
      </c>
      <c r="P26" s="13">
        <f t="shared" si="0"/>
        <v>65.5744217974781</v>
      </c>
      <c r="Q26" s="14">
        <v>1840.2</v>
      </c>
      <c r="R26" s="13">
        <f t="shared" si="1"/>
        <v>2.94800382558045</v>
      </c>
      <c r="S26" s="23">
        <f t="shared" si="8"/>
        <v>14387</v>
      </c>
      <c r="T26" s="23">
        <f t="shared" si="9"/>
        <v>2069.8</v>
      </c>
    </row>
    <row r="27" spans="1:20">
      <c r="A27" s="10">
        <v>22</v>
      </c>
      <c r="B27" s="11" t="s">
        <v>41</v>
      </c>
      <c r="C27" s="1">
        <v>10036.6</v>
      </c>
      <c r="D27" s="1">
        <v>2869.7</v>
      </c>
      <c r="E27" s="12">
        <f t="shared" si="2"/>
        <v>79050.3</v>
      </c>
      <c r="F27" s="1">
        <v>26805.4</v>
      </c>
      <c r="G27" s="13">
        <f t="shared" si="3"/>
        <v>33.9092957268979</v>
      </c>
      <c r="H27" s="14">
        <v>44237.1</v>
      </c>
      <c r="I27" s="13">
        <f t="shared" si="4"/>
        <v>55.9606984413721</v>
      </c>
      <c r="J27" s="14">
        <v>8007.8</v>
      </c>
      <c r="K27" s="13">
        <f t="shared" si="5"/>
        <v>10.1300058317299</v>
      </c>
      <c r="L27" s="12">
        <f t="shared" si="6"/>
        <v>62364.3</v>
      </c>
      <c r="M27" s="1">
        <v>23718.9</v>
      </c>
      <c r="N27" s="13">
        <f t="shared" si="7"/>
        <v>38.032816851949</v>
      </c>
      <c r="O27" s="14">
        <v>33332.3</v>
      </c>
      <c r="P27" s="13">
        <f t="shared" si="0"/>
        <v>53.4477257020443</v>
      </c>
      <c r="Q27" s="14">
        <v>5313.1</v>
      </c>
      <c r="R27" s="13">
        <f t="shared" si="1"/>
        <v>8.51945744600677</v>
      </c>
      <c r="S27" s="23">
        <f t="shared" si="8"/>
        <v>20941.4</v>
      </c>
      <c r="T27" s="23">
        <f t="shared" si="9"/>
        <v>5564.4</v>
      </c>
    </row>
    <row r="28" ht="25.5" spans="1:20">
      <c r="A28" s="10">
        <v>23</v>
      </c>
      <c r="B28" s="11" t="s">
        <v>42</v>
      </c>
      <c r="C28" s="1">
        <v>8039</v>
      </c>
      <c r="D28" s="1">
        <v>334.6</v>
      </c>
      <c r="E28" s="12">
        <f t="shared" si="2"/>
        <v>37399.7</v>
      </c>
      <c r="F28" s="1">
        <v>17098</v>
      </c>
      <c r="G28" s="13">
        <f t="shared" si="3"/>
        <v>45.7169442535635</v>
      </c>
      <c r="H28" s="14">
        <v>19314.3</v>
      </c>
      <c r="I28" s="13">
        <f t="shared" si="4"/>
        <v>51.6429276170664</v>
      </c>
      <c r="J28" s="14">
        <v>987.4</v>
      </c>
      <c r="K28" s="13">
        <f t="shared" si="5"/>
        <v>2.64012812937002</v>
      </c>
      <c r="L28" s="12">
        <f t="shared" si="6"/>
        <v>32094.6</v>
      </c>
      <c r="M28" s="1">
        <v>12579</v>
      </c>
      <c r="N28" s="13">
        <f t="shared" si="7"/>
        <v>39.1935091884616</v>
      </c>
      <c r="O28" s="14">
        <v>18468.3</v>
      </c>
      <c r="P28" s="13">
        <f t="shared" si="0"/>
        <v>57.5433250453347</v>
      </c>
      <c r="Q28" s="14">
        <v>1047.3</v>
      </c>
      <c r="R28" s="13">
        <f t="shared" si="1"/>
        <v>3.26316576620366</v>
      </c>
      <c r="S28" s="23">
        <f t="shared" si="8"/>
        <v>8885</v>
      </c>
      <c r="T28" s="23">
        <f t="shared" si="9"/>
        <v>274.7</v>
      </c>
    </row>
    <row r="29" spans="1:20">
      <c r="A29" s="10">
        <v>24</v>
      </c>
      <c r="B29" s="11" t="s">
        <v>43</v>
      </c>
      <c r="C29" s="1">
        <v>13286</v>
      </c>
      <c r="D29" s="1">
        <v>377.1</v>
      </c>
      <c r="E29" s="12">
        <f t="shared" si="2"/>
        <v>61946.2</v>
      </c>
      <c r="F29" s="1">
        <v>34439.2</v>
      </c>
      <c r="G29" s="13">
        <f t="shared" si="3"/>
        <v>55.5953391814187</v>
      </c>
      <c r="H29" s="14">
        <v>25652.9</v>
      </c>
      <c r="I29" s="13">
        <f t="shared" si="4"/>
        <v>41.4115797256329</v>
      </c>
      <c r="J29" s="14">
        <v>1854.1</v>
      </c>
      <c r="K29" s="13">
        <f t="shared" si="5"/>
        <v>2.9930810929484</v>
      </c>
      <c r="L29" s="12">
        <f t="shared" si="6"/>
        <v>58156.7</v>
      </c>
      <c r="M29" s="1">
        <v>31685.7</v>
      </c>
      <c r="N29" s="13">
        <f t="shared" si="7"/>
        <v>54.4833183450918</v>
      </c>
      <c r="O29" s="14">
        <v>24568.6</v>
      </c>
      <c r="P29" s="13">
        <f t="shared" si="0"/>
        <v>42.2455194328426</v>
      </c>
      <c r="Q29" s="14">
        <v>1902.4</v>
      </c>
      <c r="R29" s="13">
        <f t="shared" si="1"/>
        <v>3.27116222206556</v>
      </c>
      <c r="S29" s="23">
        <f t="shared" si="8"/>
        <v>14370.3</v>
      </c>
      <c r="T29" s="23">
        <f t="shared" si="9"/>
        <v>328.8</v>
      </c>
    </row>
    <row r="30" spans="1:20">
      <c r="A30" s="10">
        <v>25</v>
      </c>
      <c r="B30" s="11" t="s">
        <v>44</v>
      </c>
      <c r="C30" s="1">
        <v>2535.47221328</v>
      </c>
      <c r="D30" s="1">
        <v>2309.48350777</v>
      </c>
      <c r="E30" s="12">
        <f t="shared" si="2"/>
        <v>89992.32906437</v>
      </c>
      <c r="F30" s="1">
        <v>45740.452</v>
      </c>
      <c r="G30" s="13">
        <f t="shared" si="3"/>
        <v>50.8270565675466</v>
      </c>
      <c r="H30" s="14">
        <v>39870.07327818</v>
      </c>
      <c r="I30" s="13">
        <f t="shared" si="4"/>
        <v>44.3038575539718</v>
      </c>
      <c r="J30" s="14">
        <v>4381.80378619</v>
      </c>
      <c r="K30" s="13">
        <f t="shared" si="5"/>
        <v>4.86908587848168</v>
      </c>
      <c r="L30" s="12">
        <f t="shared" si="6"/>
        <v>67158.66432855</v>
      </c>
      <c r="M30" s="1">
        <v>25047.8628836</v>
      </c>
      <c r="N30" s="13">
        <f t="shared" si="7"/>
        <v>37.296547115741</v>
      </c>
      <c r="O30" s="14">
        <v>38012.44002029</v>
      </c>
      <c r="P30" s="13">
        <f t="shared" si="0"/>
        <v>56.6009470264739</v>
      </c>
      <c r="Q30" s="14">
        <v>4098.36142466</v>
      </c>
      <c r="R30" s="13">
        <f t="shared" si="1"/>
        <v>6.10250585778511</v>
      </c>
      <c r="S30" s="23">
        <f t="shared" si="8"/>
        <v>4393.10547117001</v>
      </c>
      <c r="T30" s="23">
        <f t="shared" si="9"/>
        <v>2592.9258693</v>
      </c>
    </row>
    <row r="31" spans="1:20">
      <c r="A31" s="10">
        <v>26</v>
      </c>
      <c r="B31" s="11" t="s">
        <v>45</v>
      </c>
      <c r="C31" s="1">
        <v>16121.169712</v>
      </c>
      <c r="D31" s="1">
        <v>715.56462</v>
      </c>
      <c r="E31" s="12">
        <f t="shared" si="2"/>
        <v>38656.271035</v>
      </c>
      <c r="F31" s="1">
        <v>18793.407</v>
      </c>
      <c r="G31" s="13">
        <f t="shared" si="3"/>
        <v>48.616709519095</v>
      </c>
      <c r="H31" s="14">
        <v>19462.326261</v>
      </c>
      <c r="I31" s="13">
        <f t="shared" si="4"/>
        <v>50.3471383553227</v>
      </c>
      <c r="J31" s="14">
        <v>400.537774</v>
      </c>
      <c r="K31" s="13">
        <f t="shared" si="5"/>
        <v>1.03615212558228</v>
      </c>
      <c r="L31" s="12">
        <f t="shared" si="6"/>
        <v>25663.011494</v>
      </c>
      <c r="M31" s="1">
        <v>7325.325</v>
      </c>
      <c r="N31" s="13">
        <f t="shared" si="7"/>
        <v>28.5442922461094</v>
      </c>
      <c r="O31" s="14">
        <v>17780.299018</v>
      </c>
      <c r="P31" s="13">
        <f t="shared" si="0"/>
        <v>69.2837589312424</v>
      </c>
      <c r="Q31" s="14">
        <v>557.387476</v>
      </c>
      <c r="R31" s="13">
        <f t="shared" si="1"/>
        <v>2.17194882264818</v>
      </c>
      <c r="S31" s="23">
        <f t="shared" si="8"/>
        <v>17803.196955</v>
      </c>
      <c r="T31" s="23">
        <f t="shared" si="9"/>
        <v>558.714918</v>
      </c>
    </row>
    <row r="32" spans="1:20">
      <c r="A32" s="10">
        <v>27</v>
      </c>
      <c r="B32" s="11" t="s">
        <v>46</v>
      </c>
      <c r="C32" s="1">
        <v>3517.684724</v>
      </c>
      <c r="D32" s="1">
        <v>1267.411207</v>
      </c>
      <c r="E32" s="12">
        <f t="shared" si="2"/>
        <v>11935.56346</v>
      </c>
      <c r="F32" s="1">
        <v>8204.503</v>
      </c>
      <c r="G32" s="13">
        <f t="shared" si="3"/>
        <v>68.7399721638278</v>
      </c>
      <c r="H32" s="14">
        <v>3635.750207</v>
      </c>
      <c r="I32" s="13">
        <f t="shared" si="4"/>
        <v>30.46148779808</v>
      </c>
      <c r="J32" s="14">
        <v>95.310253</v>
      </c>
      <c r="K32" s="13">
        <f t="shared" si="5"/>
        <v>0.798540038092177</v>
      </c>
      <c r="L32" s="12">
        <f t="shared" si="6"/>
        <v>9604.432686</v>
      </c>
      <c r="M32" s="1">
        <v>2451.775577</v>
      </c>
      <c r="N32" s="13">
        <f t="shared" si="7"/>
        <v>25.5275418877562</v>
      </c>
      <c r="O32" s="14">
        <v>5793.40152</v>
      </c>
      <c r="P32" s="13">
        <f t="shared" si="0"/>
        <v>60.3200804191674</v>
      </c>
      <c r="Q32" s="14">
        <v>1359.255589</v>
      </c>
      <c r="R32" s="13">
        <f t="shared" si="1"/>
        <v>14.1523776930764</v>
      </c>
      <c r="S32" s="23">
        <f t="shared" si="8"/>
        <v>1360.033411</v>
      </c>
      <c r="T32" s="23">
        <f t="shared" si="9"/>
        <v>3.46587100000011</v>
      </c>
    </row>
    <row r="33" spans="1:20">
      <c r="A33" s="10">
        <v>28</v>
      </c>
      <c r="B33" s="11" t="s">
        <v>47</v>
      </c>
      <c r="C33" s="1">
        <v>36073.1</v>
      </c>
      <c r="D33" s="1">
        <v>2584.1</v>
      </c>
      <c r="E33" s="12">
        <f t="shared" si="2"/>
        <v>58058.7</v>
      </c>
      <c r="F33" s="1">
        <v>14231.1</v>
      </c>
      <c r="G33" s="13">
        <f t="shared" si="3"/>
        <v>24.5115719091196</v>
      </c>
      <c r="H33" s="14">
        <v>43361.5</v>
      </c>
      <c r="I33" s="13">
        <f t="shared" si="4"/>
        <v>74.6856198984821</v>
      </c>
      <c r="J33" s="14">
        <v>466.1</v>
      </c>
      <c r="K33" s="13">
        <f t="shared" si="5"/>
        <v>0.802808192398383</v>
      </c>
      <c r="L33" s="12">
        <f t="shared" si="6"/>
        <v>62244.6</v>
      </c>
      <c r="M33" s="1">
        <v>11850.5</v>
      </c>
      <c r="N33" s="13">
        <f t="shared" si="7"/>
        <v>19.0385993323116</v>
      </c>
      <c r="O33" s="14">
        <v>48771.5</v>
      </c>
      <c r="P33" s="13">
        <f t="shared" si="0"/>
        <v>78.3545881891763</v>
      </c>
      <c r="Q33" s="14">
        <v>1622.6</v>
      </c>
      <c r="R33" s="13">
        <f t="shared" si="1"/>
        <v>2.60681247851219</v>
      </c>
      <c r="S33" s="23">
        <f t="shared" si="8"/>
        <v>30663.1</v>
      </c>
      <c r="T33" s="23">
        <f t="shared" si="9"/>
        <v>1427.6</v>
      </c>
    </row>
    <row r="34" spans="1:20">
      <c r="A34" s="10">
        <v>29</v>
      </c>
      <c r="B34" s="11" t="s">
        <v>48</v>
      </c>
      <c r="C34" s="1">
        <v>6300.2</v>
      </c>
      <c r="D34" s="1">
        <v>455.7</v>
      </c>
      <c r="E34" s="12">
        <f t="shared" si="2"/>
        <v>1853.4</v>
      </c>
      <c r="F34" s="1">
        <v>1196.8</v>
      </c>
      <c r="G34" s="13">
        <f t="shared" si="3"/>
        <v>64.5732167907629</v>
      </c>
      <c r="H34" s="14">
        <v>652.1</v>
      </c>
      <c r="I34" s="13">
        <f t="shared" si="4"/>
        <v>35.1839861875472</v>
      </c>
      <c r="J34" s="14">
        <v>4.5</v>
      </c>
      <c r="K34" s="13">
        <f t="shared" si="5"/>
        <v>0.242797021689867</v>
      </c>
      <c r="L34" s="12">
        <f t="shared" si="6"/>
        <v>7899.7</v>
      </c>
      <c r="M34" s="1">
        <v>1105.6</v>
      </c>
      <c r="N34" s="13">
        <f t="shared" si="7"/>
        <v>13.995468182336</v>
      </c>
      <c r="O34" s="14">
        <v>6465.1</v>
      </c>
      <c r="P34" s="13">
        <f t="shared" si="0"/>
        <v>81.8398167019001</v>
      </c>
      <c r="Q34" s="14">
        <v>329</v>
      </c>
      <c r="R34" s="13">
        <f t="shared" si="1"/>
        <v>4.16471511576389</v>
      </c>
      <c r="S34" s="23">
        <f t="shared" si="8"/>
        <v>487.2</v>
      </c>
      <c r="T34" s="23">
        <f t="shared" si="9"/>
        <v>131.2</v>
      </c>
    </row>
    <row r="35" spans="1:20">
      <c r="A35" s="10">
        <v>30</v>
      </c>
      <c r="B35" s="11" t="s">
        <v>49</v>
      </c>
      <c r="C35" s="1">
        <v>8059.8</v>
      </c>
      <c r="D35" s="1">
        <v>288.6</v>
      </c>
      <c r="E35" s="12">
        <f t="shared" si="2"/>
        <v>20184.3</v>
      </c>
      <c r="F35" s="1">
        <v>9730.5</v>
      </c>
      <c r="G35" s="13">
        <f t="shared" si="3"/>
        <v>48.2082608760274</v>
      </c>
      <c r="H35" s="14">
        <v>9734</v>
      </c>
      <c r="I35" s="13">
        <f t="shared" si="4"/>
        <v>48.2256010859926</v>
      </c>
      <c r="J35" s="14">
        <v>719.8</v>
      </c>
      <c r="K35" s="13">
        <f t="shared" si="5"/>
        <v>3.56613803798001</v>
      </c>
      <c r="L35" s="12">
        <f t="shared" si="6"/>
        <v>19515.2</v>
      </c>
      <c r="M35" s="1">
        <v>7972.6</v>
      </c>
      <c r="N35" s="13">
        <f t="shared" si="7"/>
        <v>40.8532835943265</v>
      </c>
      <c r="O35" s="14">
        <v>11059</v>
      </c>
      <c r="P35" s="13">
        <f t="shared" si="0"/>
        <v>56.6686480282037</v>
      </c>
      <c r="Q35" s="14">
        <v>483.6</v>
      </c>
      <c r="R35" s="13">
        <f t="shared" si="1"/>
        <v>2.47806837746987</v>
      </c>
      <c r="S35" s="23">
        <f t="shared" si="8"/>
        <v>6734.8</v>
      </c>
      <c r="T35" s="23">
        <f t="shared" si="9"/>
        <v>524.8</v>
      </c>
    </row>
    <row r="36" spans="1:20">
      <c r="A36" s="10">
        <v>31</v>
      </c>
      <c r="B36" s="11" t="s">
        <v>50</v>
      </c>
      <c r="C36" s="1">
        <v>17293.75</v>
      </c>
      <c r="D36" s="1">
        <v>1410.00124401</v>
      </c>
      <c r="E36" s="12">
        <f t="shared" si="2"/>
        <v>25071.60854429</v>
      </c>
      <c r="F36" s="1">
        <v>4470.4</v>
      </c>
      <c r="G36" s="13">
        <f t="shared" si="3"/>
        <v>17.8305272759139</v>
      </c>
      <c r="H36" s="14">
        <v>20545.9</v>
      </c>
      <c r="I36" s="13">
        <f t="shared" si="4"/>
        <v>81.9488704272997</v>
      </c>
      <c r="J36" s="14">
        <v>55.30854429</v>
      </c>
      <c r="K36" s="13">
        <f t="shared" si="5"/>
        <v>0.220602296786404</v>
      </c>
      <c r="L36" s="12">
        <f t="shared" si="6"/>
        <v>17720.8153586</v>
      </c>
      <c r="M36" s="1">
        <v>3192.028574</v>
      </c>
      <c r="N36" s="13">
        <f t="shared" si="7"/>
        <v>18.0128764360207</v>
      </c>
      <c r="O36" s="14">
        <v>14021.3591136</v>
      </c>
      <c r="P36" s="13">
        <f t="shared" si="0"/>
        <v>79.1236680133647</v>
      </c>
      <c r="Q36" s="14">
        <v>507.427671</v>
      </c>
      <c r="R36" s="13">
        <f t="shared" si="1"/>
        <v>2.86345555061462</v>
      </c>
      <c r="S36" s="23">
        <f t="shared" si="8"/>
        <v>23818.2908864</v>
      </c>
      <c r="T36" s="23">
        <f t="shared" si="9"/>
        <v>957.8821173</v>
      </c>
    </row>
    <row r="37" spans="1:20">
      <c r="A37" s="10">
        <v>32</v>
      </c>
      <c r="B37" s="11" t="s">
        <v>51</v>
      </c>
      <c r="C37" s="1">
        <v>21338.3</v>
      </c>
      <c r="D37" s="1">
        <v>396</v>
      </c>
      <c r="E37" s="12">
        <f t="shared" si="2"/>
        <v>72456.95</v>
      </c>
      <c r="F37" s="1">
        <v>26585.9</v>
      </c>
      <c r="G37" s="13">
        <f t="shared" si="3"/>
        <v>36.6919943497484</v>
      </c>
      <c r="H37" s="14">
        <v>43279.54</v>
      </c>
      <c r="I37" s="13">
        <f t="shared" si="4"/>
        <v>59.7313853260453</v>
      </c>
      <c r="J37" s="14">
        <v>2591.51</v>
      </c>
      <c r="K37" s="13">
        <f t="shared" si="5"/>
        <v>3.5766203242063</v>
      </c>
      <c r="L37" s="12">
        <f t="shared" si="6"/>
        <v>62323.84</v>
      </c>
      <c r="M37" s="1">
        <v>21795.22</v>
      </c>
      <c r="N37" s="13">
        <f t="shared" si="7"/>
        <v>34.9709196352471</v>
      </c>
      <c r="O37" s="14">
        <v>39716.295</v>
      </c>
      <c r="P37" s="13">
        <f t="shared" si="0"/>
        <v>63.7256866714246</v>
      </c>
      <c r="Q37" s="14">
        <v>812.325</v>
      </c>
      <c r="R37" s="13">
        <f t="shared" si="1"/>
        <v>1.30339369332827</v>
      </c>
      <c r="S37" s="23">
        <f t="shared" si="8"/>
        <v>24901.545</v>
      </c>
      <c r="T37" s="23">
        <f t="shared" si="9"/>
        <v>2175.185</v>
      </c>
    </row>
    <row r="38" spans="1:20">
      <c r="A38" s="10">
        <v>33</v>
      </c>
      <c r="B38" s="11" t="s">
        <v>52</v>
      </c>
      <c r="C38" s="1">
        <v>23715.222638</v>
      </c>
      <c r="D38" s="1">
        <v>2195.624813</v>
      </c>
      <c r="E38" s="12">
        <f t="shared" si="2"/>
        <v>73829.785094</v>
      </c>
      <c r="F38" s="1">
        <v>23892.961</v>
      </c>
      <c r="G38" s="13">
        <f t="shared" si="3"/>
        <v>32.3622247709099</v>
      </c>
      <c r="H38" s="14">
        <v>48031.303063</v>
      </c>
      <c r="I38" s="13">
        <f t="shared" si="4"/>
        <v>65.0568100690617</v>
      </c>
      <c r="J38" s="18">
        <v>1905.521031</v>
      </c>
      <c r="K38" s="13">
        <f t="shared" si="5"/>
        <v>2.58096516002843</v>
      </c>
      <c r="L38" s="12">
        <f t="shared" si="6"/>
        <v>82074.20034653</v>
      </c>
      <c r="M38" s="1">
        <v>17720.3082135</v>
      </c>
      <c r="N38" s="13">
        <f t="shared" si="7"/>
        <v>21.590595020947</v>
      </c>
      <c r="O38" s="14">
        <v>62356.89869347</v>
      </c>
      <c r="P38" s="13">
        <f t="shared" ref="P38:P80" si="15">O38*100/L38</f>
        <v>75.9762488457877</v>
      </c>
      <c r="Q38" s="14">
        <v>1996.99343956</v>
      </c>
      <c r="R38" s="13">
        <f t="shared" ref="R38:R80" si="16">Q38*100/L38</f>
        <v>2.43315613326524</v>
      </c>
      <c r="S38" s="23">
        <f t="shared" si="8"/>
        <v>9389.62700753001</v>
      </c>
      <c r="T38" s="23">
        <f t="shared" si="9"/>
        <v>2104.15240444</v>
      </c>
    </row>
    <row r="39" spans="1:20">
      <c r="A39" s="10">
        <v>34</v>
      </c>
      <c r="B39" s="11" t="s">
        <v>53</v>
      </c>
      <c r="C39" s="1">
        <v>61117.5</v>
      </c>
      <c r="D39" s="1">
        <v>1816.4</v>
      </c>
      <c r="E39" s="12">
        <f t="shared" si="2"/>
        <v>70746.06325152</v>
      </c>
      <c r="F39" s="1">
        <v>21847.4</v>
      </c>
      <c r="G39" s="13">
        <f t="shared" si="3"/>
        <v>30.881435652931</v>
      </c>
      <c r="H39" s="14">
        <v>47819.16325152</v>
      </c>
      <c r="I39" s="13">
        <f t="shared" si="4"/>
        <v>67.5926843893926</v>
      </c>
      <c r="J39" s="14">
        <v>1079.5</v>
      </c>
      <c r="K39" s="13">
        <f t="shared" si="5"/>
        <v>1.52587995767638</v>
      </c>
      <c r="L39" s="12">
        <f t="shared" si="6"/>
        <v>74602</v>
      </c>
      <c r="M39" s="1">
        <v>18020.7</v>
      </c>
      <c r="N39" s="13">
        <f t="shared" si="7"/>
        <v>24.1557867081311</v>
      </c>
      <c r="O39" s="14">
        <v>56168.8</v>
      </c>
      <c r="P39" s="13">
        <f t="shared" si="15"/>
        <v>75.2912790541808</v>
      </c>
      <c r="Q39" s="14">
        <v>412.5</v>
      </c>
      <c r="R39" s="13">
        <f t="shared" si="16"/>
        <v>0.552934237687998</v>
      </c>
      <c r="S39" s="23">
        <f t="shared" ref="S39:S75" si="17">+C39+H39-O39</f>
        <v>52767.86325152</v>
      </c>
      <c r="T39" s="23">
        <f t="shared" ref="T39:T81" si="18">+D39+J39-Q39</f>
        <v>2483.4</v>
      </c>
    </row>
    <row r="40" spans="1:20">
      <c r="A40" s="10">
        <v>35</v>
      </c>
      <c r="B40" s="11" t="s">
        <v>54</v>
      </c>
      <c r="C40" s="1">
        <v>11982</v>
      </c>
      <c r="D40" s="1">
        <v>2090.5</v>
      </c>
      <c r="E40" s="12">
        <f t="shared" si="2"/>
        <v>23398.508</v>
      </c>
      <c r="F40" s="1">
        <v>8458.22</v>
      </c>
      <c r="G40" s="13">
        <f t="shared" si="3"/>
        <v>36.1485441721327</v>
      </c>
      <c r="H40" s="14">
        <v>14626.028</v>
      </c>
      <c r="I40" s="13">
        <f t="shared" si="4"/>
        <v>62.5083787393624</v>
      </c>
      <c r="J40" s="14">
        <v>314.26</v>
      </c>
      <c r="K40" s="13">
        <f t="shared" si="5"/>
        <v>1.34307708850496</v>
      </c>
      <c r="L40" s="12">
        <f t="shared" si="6"/>
        <v>14032.662</v>
      </c>
      <c r="M40" s="1">
        <v>3193.28</v>
      </c>
      <c r="N40" s="13">
        <f t="shared" si="7"/>
        <v>22.7560529855276</v>
      </c>
      <c r="O40" s="14">
        <v>10361.079</v>
      </c>
      <c r="P40" s="13">
        <f t="shared" si="15"/>
        <v>73.8354490402462</v>
      </c>
      <c r="Q40" s="14">
        <v>478.303</v>
      </c>
      <c r="R40" s="13">
        <f t="shared" si="16"/>
        <v>3.40849797422613</v>
      </c>
      <c r="S40" s="23">
        <f t="shared" si="17"/>
        <v>16246.949</v>
      </c>
      <c r="T40" s="23">
        <f t="shared" si="18"/>
        <v>1926.457</v>
      </c>
    </row>
    <row r="41" ht="25.5" spans="1:20">
      <c r="A41" s="10">
        <v>36</v>
      </c>
      <c r="B41" s="11" t="s">
        <v>55</v>
      </c>
      <c r="C41" s="1">
        <v>1860.2</v>
      </c>
      <c r="D41" s="1">
        <v>920.1</v>
      </c>
      <c r="E41" s="12">
        <f t="shared" si="2"/>
        <v>13892.7</v>
      </c>
      <c r="F41" s="1">
        <v>5014</v>
      </c>
      <c r="G41" s="13">
        <f t="shared" si="3"/>
        <v>36.0908966579571</v>
      </c>
      <c r="H41" s="14">
        <v>4446.5</v>
      </c>
      <c r="I41" s="13">
        <f t="shared" si="4"/>
        <v>32.0060175487846</v>
      </c>
      <c r="J41" s="14">
        <v>4432.2</v>
      </c>
      <c r="K41" s="13">
        <f t="shared" si="5"/>
        <v>31.9030857932583</v>
      </c>
      <c r="L41" s="12">
        <f t="shared" si="6"/>
        <v>11846.5</v>
      </c>
      <c r="M41" s="1">
        <v>3815.4</v>
      </c>
      <c r="N41" s="13">
        <f t="shared" si="7"/>
        <v>32.2069809648419</v>
      </c>
      <c r="O41" s="14">
        <v>3269.1</v>
      </c>
      <c r="P41" s="13">
        <f t="shared" si="15"/>
        <v>27.5954923395096</v>
      </c>
      <c r="Q41" s="14">
        <v>4762</v>
      </c>
      <c r="R41" s="13">
        <f t="shared" si="16"/>
        <v>40.1975266956485</v>
      </c>
      <c r="S41" s="23">
        <f t="shared" si="17"/>
        <v>3037.6</v>
      </c>
      <c r="T41" s="23">
        <f t="shared" si="18"/>
        <v>590.3</v>
      </c>
    </row>
    <row r="42" spans="1:20">
      <c r="A42" s="10">
        <v>37</v>
      </c>
      <c r="B42" s="11" t="s">
        <v>56</v>
      </c>
      <c r="C42" s="1">
        <v>17341.9</v>
      </c>
      <c r="D42" s="1">
        <v>3156.7</v>
      </c>
      <c r="E42" s="12">
        <f t="shared" si="2"/>
        <v>38035.8</v>
      </c>
      <c r="F42" s="1">
        <v>7534.4</v>
      </c>
      <c r="G42" s="13">
        <f t="shared" si="3"/>
        <v>19.8087065343703</v>
      </c>
      <c r="H42" s="14">
        <v>28016.2</v>
      </c>
      <c r="I42" s="13">
        <f t="shared" si="4"/>
        <v>73.6574490348566</v>
      </c>
      <c r="J42" s="14">
        <v>2485.2</v>
      </c>
      <c r="K42" s="13">
        <f t="shared" si="5"/>
        <v>6.53384443077311</v>
      </c>
      <c r="L42" s="12">
        <f t="shared" si="6"/>
        <v>28305.4</v>
      </c>
      <c r="M42" s="1">
        <v>5449</v>
      </c>
      <c r="N42" s="13">
        <f t="shared" si="7"/>
        <v>19.2507436743519</v>
      </c>
      <c r="O42" s="14">
        <v>22301.7</v>
      </c>
      <c r="P42" s="13">
        <f t="shared" si="15"/>
        <v>78.7895595893363</v>
      </c>
      <c r="Q42" s="14">
        <v>554.7</v>
      </c>
      <c r="R42" s="13">
        <f t="shared" si="16"/>
        <v>1.9596967363118</v>
      </c>
      <c r="S42" s="23">
        <f t="shared" si="17"/>
        <v>23056.4</v>
      </c>
      <c r="T42" s="23">
        <f t="shared" si="18"/>
        <v>5087.2</v>
      </c>
    </row>
    <row r="43" spans="1:20">
      <c r="A43" s="10">
        <v>38</v>
      </c>
      <c r="B43" s="11" t="s">
        <v>57</v>
      </c>
      <c r="C43" s="1">
        <v>105629.1</v>
      </c>
      <c r="D43" s="1">
        <v>6925.4</v>
      </c>
      <c r="E43" s="12">
        <f t="shared" si="2"/>
        <v>193778.5</v>
      </c>
      <c r="F43" s="1">
        <v>11584.8</v>
      </c>
      <c r="G43" s="13">
        <f t="shared" si="3"/>
        <v>5.97837221363567</v>
      </c>
      <c r="H43" s="14">
        <v>177241.6</v>
      </c>
      <c r="I43" s="13">
        <f t="shared" si="4"/>
        <v>91.4660811183903</v>
      </c>
      <c r="J43" s="14">
        <v>4952.1</v>
      </c>
      <c r="K43" s="13">
        <f t="shared" si="5"/>
        <v>2.555546667974</v>
      </c>
      <c r="L43" s="12">
        <f t="shared" si="6"/>
        <v>159870.4</v>
      </c>
      <c r="M43" s="1">
        <v>11584.8</v>
      </c>
      <c r="N43" s="13">
        <f t="shared" si="7"/>
        <v>7.24636955934307</v>
      </c>
      <c r="O43" s="14">
        <v>143364.2</v>
      </c>
      <c r="P43" s="13">
        <f t="shared" si="15"/>
        <v>89.6752619621894</v>
      </c>
      <c r="Q43" s="14">
        <v>4921.4</v>
      </c>
      <c r="R43" s="13">
        <f t="shared" si="16"/>
        <v>3.07836847846756</v>
      </c>
      <c r="S43" s="23">
        <f t="shared" si="17"/>
        <v>139506.5</v>
      </c>
      <c r="T43" s="23">
        <f t="shared" si="18"/>
        <v>6956.1</v>
      </c>
    </row>
    <row r="44" ht="25.5" spans="1:20">
      <c r="A44" s="10">
        <v>39</v>
      </c>
      <c r="B44" s="11" t="s">
        <v>58</v>
      </c>
      <c r="C44" s="1">
        <v>5429.3</v>
      </c>
      <c r="D44" s="1">
        <v>0.6</v>
      </c>
      <c r="E44" s="12">
        <f t="shared" si="2"/>
        <v>13106.8</v>
      </c>
      <c r="F44" s="1">
        <v>3823.6</v>
      </c>
      <c r="G44" s="13">
        <f t="shared" si="3"/>
        <v>29.1726432081057</v>
      </c>
      <c r="H44" s="14">
        <v>9283.2</v>
      </c>
      <c r="I44" s="13">
        <f t="shared" si="4"/>
        <v>70.8273567918943</v>
      </c>
      <c r="J44" s="14">
        <v>0</v>
      </c>
      <c r="K44" s="13">
        <f t="shared" si="5"/>
        <v>0</v>
      </c>
      <c r="L44" s="12">
        <f t="shared" si="6"/>
        <v>7873.9</v>
      </c>
      <c r="M44" s="1">
        <v>2924.4</v>
      </c>
      <c r="N44" s="13">
        <f t="shared" si="7"/>
        <v>37.1404259642617</v>
      </c>
      <c r="O44" s="14">
        <v>4949.5</v>
      </c>
      <c r="P44" s="13">
        <f t="shared" si="15"/>
        <v>62.8595740357383</v>
      </c>
      <c r="Q44" s="14"/>
      <c r="R44" s="13">
        <f t="shared" si="16"/>
        <v>0</v>
      </c>
      <c r="S44" s="23">
        <f t="shared" si="17"/>
        <v>9763</v>
      </c>
      <c r="T44" s="23">
        <f t="shared" si="18"/>
        <v>0.6</v>
      </c>
    </row>
    <row r="45" ht="25.5" spans="1:20">
      <c r="A45" s="10">
        <v>40</v>
      </c>
      <c r="B45" s="11" t="s">
        <v>59</v>
      </c>
      <c r="C45" s="1">
        <v>1165.30728672</v>
      </c>
      <c r="D45" s="1">
        <v>0.45</v>
      </c>
      <c r="E45" s="12">
        <f t="shared" si="2"/>
        <v>12726.75151917</v>
      </c>
      <c r="F45" s="1">
        <v>4530.7997</v>
      </c>
      <c r="G45" s="13">
        <f t="shared" si="3"/>
        <v>35.6005984180281</v>
      </c>
      <c r="H45" s="14">
        <v>8161.26464917</v>
      </c>
      <c r="I45" s="13">
        <f t="shared" si="4"/>
        <v>64.126848370355</v>
      </c>
      <c r="J45" s="14">
        <v>34.68717</v>
      </c>
      <c r="K45" s="13">
        <f t="shared" si="5"/>
        <v>0.272553211616897</v>
      </c>
      <c r="L45" s="12">
        <f t="shared" si="6"/>
        <v>11073.40671825</v>
      </c>
      <c r="M45" s="1">
        <v>3733.50461625</v>
      </c>
      <c r="N45" s="13">
        <f t="shared" si="7"/>
        <v>33.7159531049902</v>
      </c>
      <c r="O45" s="14">
        <v>7307.435102</v>
      </c>
      <c r="P45" s="13">
        <f t="shared" si="15"/>
        <v>65.9908489584932</v>
      </c>
      <c r="Q45" s="14">
        <v>32.467</v>
      </c>
      <c r="R45" s="13">
        <f t="shared" si="16"/>
        <v>0.293197936516604</v>
      </c>
      <c r="S45" s="23">
        <f t="shared" si="17"/>
        <v>2019.13683389</v>
      </c>
      <c r="T45" s="23">
        <f t="shared" si="18"/>
        <v>2.67017000000001</v>
      </c>
    </row>
    <row r="46" ht="25.5" spans="1:20">
      <c r="A46" s="10">
        <v>41</v>
      </c>
      <c r="B46" s="11" t="s">
        <v>60</v>
      </c>
      <c r="C46" s="1">
        <v>1812.84</v>
      </c>
      <c r="D46" s="1">
        <v>330.3</v>
      </c>
      <c r="E46" s="12">
        <f t="shared" si="2"/>
        <v>4510.77</v>
      </c>
      <c r="F46" s="1">
        <v>2572.07</v>
      </c>
      <c r="G46" s="13">
        <f t="shared" si="3"/>
        <v>57.0206417086218</v>
      </c>
      <c r="H46" s="14">
        <v>1858.3</v>
      </c>
      <c r="I46" s="13">
        <f t="shared" si="4"/>
        <v>41.1969575039295</v>
      </c>
      <c r="J46" s="14">
        <v>80.4</v>
      </c>
      <c r="K46" s="13">
        <f t="shared" si="5"/>
        <v>1.78240078744871</v>
      </c>
      <c r="L46" s="12">
        <f t="shared" si="6"/>
        <v>6597.95</v>
      </c>
      <c r="M46" s="1">
        <v>2571.75</v>
      </c>
      <c r="N46" s="13">
        <f t="shared" si="7"/>
        <v>38.9780158988777</v>
      </c>
      <c r="O46" s="14">
        <v>3616.35</v>
      </c>
      <c r="P46" s="13">
        <f t="shared" si="15"/>
        <v>54.8102062004107</v>
      </c>
      <c r="Q46" s="14">
        <v>409.85</v>
      </c>
      <c r="R46" s="13">
        <f t="shared" si="16"/>
        <v>6.21177790071158</v>
      </c>
      <c r="S46" s="23">
        <f t="shared" si="17"/>
        <v>54.79</v>
      </c>
      <c r="T46" s="23">
        <f t="shared" si="18"/>
        <v>0.850000000000023</v>
      </c>
    </row>
    <row r="47" spans="1:20">
      <c r="A47" s="10">
        <v>42</v>
      </c>
      <c r="B47" s="17" t="s">
        <v>61</v>
      </c>
      <c r="C47" s="1">
        <v>153324.87</v>
      </c>
      <c r="D47" s="1">
        <v>2845.43</v>
      </c>
      <c r="E47" s="12">
        <f t="shared" si="2"/>
        <v>120143.67</v>
      </c>
      <c r="F47" s="1">
        <v>32318.1</v>
      </c>
      <c r="G47" s="13">
        <f t="shared" si="3"/>
        <v>26.899544520323</v>
      </c>
      <c r="H47" s="14">
        <v>85680.07</v>
      </c>
      <c r="I47" s="13">
        <f t="shared" si="4"/>
        <v>71.3146768364908</v>
      </c>
      <c r="J47" s="14">
        <v>2145.5</v>
      </c>
      <c r="K47" s="13">
        <f t="shared" si="5"/>
        <v>1.78577864318611</v>
      </c>
      <c r="L47" s="12">
        <f t="shared" si="6"/>
        <v>68718.15</v>
      </c>
      <c r="M47" s="1">
        <v>26724.78</v>
      </c>
      <c r="N47" s="13">
        <f t="shared" si="7"/>
        <v>38.890424145586</v>
      </c>
      <c r="O47" s="14">
        <v>38653.46</v>
      </c>
      <c r="P47" s="13">
        <f t="shared" si="15"/>
        <v>56.2492732997032</v>
      </c>
      <c r="Q47" s="14">
        <v>3339.91</v>
      </c>
      <c r="R47" s="13">
        <f t="shared" si="16"/>
        <v>4.8603025547108</v>
      </c>
      <c r="S47" s="23">
        <f t="shared" si="17"/>
        <v>200351.48</v>
      </c>
      <c r="T47" s="23">
        <f t="shared" si="18"/>
        <v>1651.02</v>
      </c>
    </row>
    <row r="48" spans="1:20">
      <c r="A48" s="10">
        <v>43</v>
      </c>
      <c r="B48" s="11" t="s">
        <v>62</v>
      </c>
      <c r="C48" s="1">
        <v>9747.2</v>
      </c>
      <c r="D48" s="1">
        <v>828.1</v>
      </c>
      <c r="E48" s="12">
        <f t="shared" si="2"/>
        <v>64809.4</v>
      </c>
      <c r="F48" s="1">
        <v>26644.3</v>
      </c>
      <c r="G48" s="13">
        <f t="shared" si="3"/>
        <v>41.1117831672566</v>
      </c>
      <c r="H48" s="14">
        <v>36332.2</v>
      </c>
      <c r="I48" s="13">
        <f t="shared" si="4"/>
        <v>56.0600777047774</v>
      </c>
      <c r="J48" s="14">
        <v>1832.9</v>
      </c>
      <c r="K48" s="13">
        <f t="shared" si="5"/>
        <v>2.828139127966</v>
      </c>
      <c r="L48" s="12">
        <f t="shared" si="6"/>
        <v>56249.1</v>
      </c>
      <c r="M48" s="1">
        <v>23239.1</v>
      </c>
      <c r="N48" s="13">
        <f t="shared" si="7"/>
        <v>41.314616589421</v>
      </c>
      <c r="O48" s="14">
        <v>31705.5</v>
      </c>
      <c r="P48" s="13">
        <f t="shared" si="15"/>
        <v>56.3662351930964</v>
      </c>
      <c r="Q48" s="14">
        <v>1304.5</v>
      </c>
      <c r="R48" s="13">
        <f t="shared" si="16"/>
        <v>2.31914821748259</v>
      </c>
      <c r="S48" s="23">
        <f t="shared" si="17"/>
        <v>14373.9</v>
      </c>
      <c r="T48" s="23">
        <f t="shared" si="18"/>
        <v>1356.5</v>
      </c>
    </row>
    <row r="49" spans="1:20">
      <c r="A49" s="10">
        <v>44</v>
      </c>
      <c r="B49" s="11" t="s">
        <v>63</v>
      </c>
      <c r="C49" s="1">
        <v>248265.2</v>
      </c>
      <c r="D49" s="1">
        <v>1445.4</v>
      </c>
      <c r="E49" s="12">
        <f t="shared" si="2"/>
        <v>129020.8</v>
      </c>
      <c r="F49" s="1">
        <v>41999.6</v>
      </c>
      <c r="G49" s="13">
        <f t="shared" si="3"/>
        <v>32.5525806691634</v>
      </c>
      <c r="H49" s="14">
        <v>81451.7</v>
      </c>
      <c r="I49" s="13">
        <f t="shared" si="4"/>
        <v>63.1306735038071</v>
      </c>
      <c r="J49" s="14">
        <v>5569.5</v>
      </c>
      <c r="K49" s="13">
        <f t="shared" si="5"/>
        <v>4.31674582702944</v>
      </c>
      <c r="L49" s="12">
        <f t="shared" si="6"/>
        <v>140745.4</v>
      </c>
      <c r="M49" s="1">
        <v>38974.2</v>
      </c>
      <c r="N49" s="13">
        <f t="shared" si="7"/>
        <v>27.6912780097964</v>
      </c>
      <c r="O49" s="14">
        <v>98807.3</v>
      </c>
      <c r="P49" s="13">
        <f t="shared" si="15"/>
        <v>70.2028627578592</v>
      </c>
      <c r="Q49" s="14">
        <v>2963.9</v>
      </c>
      <c r="R49" s="13">
        <f t="shared" si="16"/>
        <v>2.10585923234436</v>
      </c>
      <c r="S49" s="23">
        <f t="shared" si="17"/>
        <v>230909.6</v>
      </c>
      <c r="T49" s="23">
        <f t="shared" si="18"/>
        <v>4051</v>
      </c>
    </row>
    <row r="50" spans="1:20">
      <c r="A50" s="10">
        <v>45</v>
      </c>
      <c r="B50" s="11" t="s">
        <v>64</v>
      </c>
      <c r="C50" s="1">
        <v>48053</v>
      </c>
      <c r="D50" s="1">
        <v>2291</v>
      </c>
      <c r="E50" s="12">
        <f t="shared" si="2"/>
        <v>77050</v>
      </c>
      <c r="F50" s="1">
        <v>57221</v>
      </c>
      <c r="G50" s="13">
        <f t="shared" si="3"/>
        <v>74.2647631408176</v>
      </c>
      <c r="H50" s="14">
        <v>19718</v>
      </c>
      <c r="I50" s="13">
        <f t="shared" si="4"/>
        <v>25.5911745619727</v>
      </c>
      <c r="J50" s="14">
        <v>111</v>
      </c>
      <c r="K50" s="13">
        <f t="shared" si="5"/>
        <v>0.144062297209604</v>
      </c>
      <c r="L50" s="12">
        <f t="shared" si="6"/>
        <v>76938</v>
      </c>
      <c r="M50" s="1">
        <v>9022</v>
      </c>
      <c r="N50" s="13">
        <f t="shared" si="7"/>
        <v>11.726325092932</v>
      </c>
      <c r="O50" s="14">
        <v>65719</v>
      </c>
      <c r="P50" s="13">
        <f t="shared" si="15"/>
        <v>85.4181288829967</v>
      </c>
      <c r="Q50" s="14">
        <v>2197</v>
      </c>
      <c r="R50" s="13">
        <f t="shared" si="16"/>
        <v>2.85554602407133</v>
      </c>
      <c r="S50" s="23">
        <f t="shared" si="17"/>
        <v>2052</v>
      </c>
      <c r="T50" s="23">
        <f t="shared" si="18"/>
        <v>205</v>
      </c>
    </row>
    <row r="51" spans="1:20">
      <c r="A51" s="10">
        <v>46</v>
      </c>
      <c r="B51" s="11" t="s">
        <v>65</v>
      </c>
      <c r="C51" s="1">
        <v>69379</v>
      </c>
      <c r="D51" s="1">
        <v>2125</v>
      </c>
      <c r="E51" s="12">
        <f t="shared" si="2"/>
        <v>148190</v>
      </c>
      <c r="F51" s="1">
        <v>70338</v>
      </c>
      <c r="G51" s="13">
        <f t="shared" si="3"/>
        <v>47.464741210608</v>
      </c>
      <c r="H51" s="14">
        <v>75049</v>
      </c>
      <c r="I51" s="13">
        <f t="shared" si="4"/>
        <v>50.6437681355017</v>
      </c>
      <c r="J51" s="14">
        <v>2803</v>
      </c>
      <c r="K51" s="13">
        <f t="shared" si="5"/>
        <v>1.89149065389028</v>
      </c>
      <c r="L51" s="12">
        <f t="shared" si="6"/>
        <v>89351</v>
      </c>
      <c r="M51" s="1">
        <v>28884</v>
      </c>
      <c r="N51" s="13">
        <f t="shared" si="7"/>
        <v>32.3264429049479</v>
      </c>
      <c r="O51" s="14">
        <v>58232</v>
      </c>
      <c r="P51" s="13">
        <f t="shared" si="15"/>
        <v>65.1721860975255</v>
      </c>
      <c r="Q51" s="14">
        <v>2235</v>
      </c>
      <c r="R51" s="13">
        <f t="shared" si="16"/>
        <v>2.50137099752661</v>
      </c>
      <c r="S51" s="23">
        <f t="shared" si="17"/>
        <v>86196</v>
      </c>
      <c r="T51" s="23">
        <f t="shared" si="18"/>
        <v>2693</v>
      </c>
    </row>
    <row r="52" spans="1:20">
      <c r="A52" s="10">
        <v>47</v>
      </c>
      <c r="B52" s="11" t="s">
        <v>66</v>
      </c>
      <c r="C52" s="1">
        <v>168566.3</v>
      </c>
      <c r="D52" s="1">
        <v>50.2</v>
      </c>
      <c r="E52" s="12">
        <f t="shared" si="2"/>
        <v>117473.4</v>
      </c>
      <c r="F52" s="1">
        <v>20193</v>
      </c>
      <c r="G52" s="13">
        <f t="shared" si="3"/>
        <v>17.1894233077446</v>
      </c>
      <c r="H52" s="14">
        <v>95896.3</v>
      </c>
      <c r="I52" s="13">
        <f t="shared" si="4"/>
        <v>81.6323525155482</v>
      </c>
      <c r="J52" s="14">
        <v>1384.1</v>
      </c>
      <c r="K52" s="13">
        <f t="shared" si="5"/>
        <v>1.17822417670724</v>
      </c>
      <c r="L52" s="12">
        <f t="shared" si="6"/>
        <v>164562.8</v>
      </c>
      <c r="M52" s="1">
        <v>39346.2</v>
      </c>
      <c r="N52" s="13">
        <f t="shared" si="7"/>
        <v>23.9095348401947</v>
      </c>
      <c r="O52" s="14">
        <v>123983.5</v>
      </c>
      <c r="P52" s="13">
        <f t="shared" si="15"/>
        <v>75.3411463587153</v>
      </c>
      <c r="Q52" s="14">
        <v>1233.1</v>
      </c>
      <c r="R52" s="13">
        <f t="shared" si="16"/>
        <v>0.749318801089918</v>
      </c>
      <c r="S52" s="23">
        <f t="shared" si="17"/>
        <v>140479.1</v>
      </c>
      <c r="T52" s="23">
        <f t="shared" si="18"/>
        <v>201.2</v>
      </c>
    </row>
    <row r="53" spans="1:20">
      <c r="A53" s="10">
        <v>48</v>
      </c>
      <c r="B53" s="11" t="s">
        <v>67</v>
      </c>
      <c r="C53" s="1">
        <v>243060.4</v>
      </c>
      <c r="D53" s="1">
        <v>3582.7</v>
      </c>
      <c r="E53" s="12">
        <f t="shared" si="2"/>
        <v>188186.1</v>
      </c>
      <c r="F53" s="1">
        <v>50504.5</v>
      </c>
      <c r="G53" s="13">
        <f t="shared" si="3"/>
        <v>26.837529445586</v>
      </c>
      <c r="H53" s="14">
        <v>130038.7</v>
      </c>
      <c r="I53" s="13">
        <f t="shared" si="4"/>
        <v>69.1011185204433</v>
      </c>
      <c r="J53" s="14">
        <v>7642.9</v>
      </c>
      <c r="K53" s="13">
        <f t="shared" si="5"/>
        <v>4.06135203397063</v>
      </c>
      <c r="L53" s="12">
        <f t="shared" si="6"/>
        <v>229587.8</v>
      </c>
      <c r="M53" s="1">
        <v>38811.2</v>
      </c>
      <c r="N53" s="13">
        <f t="shared" si="7"/>
        <v>16.9047310005148</v>
      </c>
      <c r="O53" s="14">
        <v>184419.2</v>
      </c>
      <c r="P53" s="13">
        <f t="shared" si="15"/>
        <v>80.3262194245513</v>
      </c>
      <c r="Q53" s="24">
        <v>6357.4</v>
      </c>
      <c r="R53" s="13">
        <f t="shared" si="16"/>
        <v>2.76904957493386</v>
      </c>
      <c r="S53" s="23">
        <f t="shared" si="17"/>
        <v>188679.9</v>
      </c>
      <c r="T53" s="23">
        <f t="shared" si="18"/>
        <v>4868.2</v>
      </c>
    </row>
    <row r="54" spans="1:20">
      <c r="A54" s="10">
        <v>49</v>
      </c>
      <c r="B54" s="11" t="s">
        <v>68</v>
      </c>
      <c r="C54" s="1">
        <v>13887.6</v>
      </c>
      <c r="D54" s="1">
        <v>583.4</v>
      </c>
      <c r="E54" s="12">
        <f t="shared" si="2"/>
        <v>26340.4</v>
      </c>
      <c r="F54" s="1">
        <v>14395.3</v>
      </c>
      <c r="G54" s="13">
        <f t="shared" si="3"/>
        <v>54.6510303564107</v>
      </c>
      <c r="H54" s="14">
        <v>11632.8</v>
      </c>
      <c r="I54" s="13">
        <f t="shared" si="4"/>
        <v>44.1633384458854</v>
      </c>
      <c r="J54" s="14">
        <v>312.3</v>
      </c>
      <c r="K54" s="13">
        <f t="shared" si="5"/>
        <v>1.18563119770391</v>
      </c>
      <c r="L54" s="12">
        <f t="shared" si="6"/>
        <v>39863.6</v>
      </c>
      <c r="M54" s="1">
        <v>13631.5</v>
      </c>
      <c r="N54" s="13">
        <f t="shared" si="7"/>
        <v>34.195356164521</v>
      </c>
      <c r="O54" s="19">
        <f>25319.7+28.3</f>
        <v>25348</v>
      </c>
      <c r="P54" s="13">
        <f t="shared" si="15"/>
        <v>63.5868310940307</v>
      </c>
      <c r="Q54" s="25">
        <v>884.1</v>
      </c>
      <c r="R54" s="13">
        <f t="shared" si="16"/>
        <v>2.21781274144834</v>
      </c>
      <c r="S54" s="23">
        <f t="shared" si="17"/>
        <v>172.400000000001</v>
      </c>
      <c r="T54" s="23">
        <f t="shared" si="18"/>
        <v>11.6</v>
      </c>
    </row>
    <row r="55" spans="1:20">
      <c r="A55" s="10">
        <v>50</v>
      </c>
      <c r="B55" s="11" t="s">
        <v>69</v>
      </c>
      <c r="C55" s="1">
        <v>8713.6</v>
      </c>
      <c r="D55" s="1">
        <v>602.7</v>
      </c>
      <c r="E55" s="12">
        <f t="shared" si="2"/>
        <v>27798.4</v>
      </c>
      <c r="F55" s="1">
        <v>14566.3</v>
      </c>
      <c r="G55" s="13">
        <f t="shared" si="3"/>
        <v>52.3997784045125</v>
      </c>
      <c r="H55" s="14">
        <v>12963</v>
      </c>
      <c r="I55" s="13">
        <f t="shared" si="4"/>
        <v>46.632180269368</v>
      </c>
      <c r="J55" s="14">
        <v>269.1</v>
      </c>
      <c r="K55" s="13">
        <f t="shared" si="5"/>
        <v>0.968041326119489</v>
      </c>
      <c r="L55" s="12">
        <f t="shared" si="6"/>
        <v>35214.4</v>
      </c>
      <c r="M55" s="1">
        <v>12720.1</v>
      </c>
      <c r="N55" s="13">
        <f t="shared" si="7"/>
        <v>36.1218705983916</v>
      </c>
      <c r="O55" s="14">
        <v>21622.7</v>
      </c>
      <c r="P55" s="13">
        <f t="shared" si="15"/>
        <v>61.4030055886228</v>
      </c>
      <c r="Q55" s="14">
        <v>871.6</v>
      </c>
      <c r="R55" s="13">
        <f t="shared" si="16"/>
        <v>2.4751238129856</v>
      </c>
      <c r="S55" s="23">
        <f t="shared" si="17"/>
        <v>53.8999999999978</v>
      </c>
      <c r="T55" s="23">
        <f t="shared" si="18"/>
        <v>0.200000000000045</v>
      </c>
    </row>
    <row r="56" spans="1:20">
      <c r="A56" s="10">
        <v>51</v>
      </c>
      <c r="B56" s="11" t="s">
        <v>70</v>
      </c>
      <c r="C56" s="1">
        <v>12059.69</v>
      </c>
      <c r="D56" s="1">
        <v>1889.23</v>
      </c>
      <c r="E56" s="12">
        <f t="shared" si="2"/>
        <v>73799.13</v>
      </c>
      <c r="F56" s="1">
        <v>23782.28</v>
      </c>
      <c r="G56" s="13">
        <f t="shared" si="3"/>
        <v>32.2256915494803</v>
      </c>
      <c r="H56" s="14">
        <v>46773.84</v>
      </c>
      <c r="I56" s="13">
        <f t="shared" si="4"/>
        <v>63.3799341536953</v>
      </c>
      <c r="J56" s="14">
        <v>3243.01</v>
      </c>
      <c r="K56" s="13">
        <f t="shared" si="5"/>
        <v>4.39437429682437</v>
      </c>
      <c r="L56" s="12">
        <f t="shared" si="6"/>
        <v>62090.06</v>
      </c>
      <c r="M56" s="1">
        <v>21439.6</v>
      </c>
      <c r="N56" s="13">
        <f t="shared" si="7"/>
        <v>34.5298426189313</v>
      </c>
      <c r="O56" s="14">
        <v>36020.28</v>
      </c>
      <c r="P56" s="13">
        <f t="shared" si="15"/>
        <v>58.0129573074982</v>
      </c>
      <c r="Q56" s="14">
        <v>4630.18</v>
      </c>
      <c r="R56" s="13">
        <f t="shared" si="16"/>
        <v>7.45720007357055</v>
      </c>
      <c r="S56" s="23">
        <f t="shared" si="17"/>
        <v>22813.25</v>
      </c>
      <c r="T56" s="23">
        <f t="shared" si="18"/>
        <v>502.059999999999</v>
      </c>
    </row>
    <row r="57" spans="1:20">
      <c r="A57" s="10">
        <v>52</v>
      </c>
      <c r="B57" s="11" t="s">
        <v>71</v>
      </c>
      <c r="C57" s="1">
        <v>92956.4</v>
      </c>
      <c r="D57" s="1">
        <v>2415</v>
      </c>
      <c r="E57" s="12">
        <f t="shared" si="2"/>
        <v>151090.7</v>
      </c>
      <c r="F57" s="1">
        <v>48062.5</v>
      </c>
      <c r="G57" s="13">
        <f t="shared" si="3"/>
        <v>31.8103629144613</v>
      </c>
      <c r="H57" s="14">
        <v>83276.6</v>
      </c>
      <c r="I57" s="13">
        <f t="shared" si="4"/>
        <v>55.116959548139</v>
      </c>
      <c r="J57" s="14">
        <v>19751.6</v>
      </c>
      <c r="K57" s="13">
        <f t="shared" si="5"/>
        <v>13.0726775373997</v>
      </c>
      <c r="L57" s="12">
        <f t="shared" si="6"/>
        <v>143271.3</v>
      </c>
      <c r="M57" s="1">
        <v>48062.5</v>
      </c>
      <c r="N57" s="13">
        <f t="shared" si="7"/>
        <v>33.5464953553154</v>
      </c>
      <c r="O57" s="14">
        <v>89927.3</v>
      </c>
      <c r="P57" s="13">
        <f t="shared" si="15"/>
        <v>62.7671417792677</v>
      </c>
      <c r="Q57" s="14">
        <v>5281.5</v>
      </c>
      <c r="R57" s="13">
        <f t="shared" si="16"/>
        <v>3.68636286541687</v>
      </c>
      <c r="S57" s="23">
        <f t="shared" si="17"/>
        <v>86305.7</v>
      </c>
      <c r="T57" s="23">
        <f t="shared" si="18"/>
        <v>16885.1</v>
      </c>
    </row>
    <row r="58" spans="1:20">
      <c r="A58" s="10">
        <v>53</v>
      </c>
      <c r="B58" s="11" t="s">
        <v>72</v>
      </c>
      <c r="C58" s="1">
        <v>53108.7</v>
      </c>
      <c r="D58" s="1">
        <v>1899</v>
      </c>
      <c r="E58" s="12">
        <f t="shared" si="2"/>
        <v>66033.2</v>
      </c>
      <c r="F58" s="1">
        <v>20332.3</v>
      </c>
      <c r="G58" s="13">
        <f t="shared" si="3"/>
        <v>30.7910263322086</v>
      </c>
      <c r="H58" s="14">
        <v>43757.1</v>
      </c>
      <c r="I58" s="13">
        <f t="shared" si="4"/>
        <v>66.265302908234</v>
      </c>
      <c r="J58" s="14">
        <v>1943.8</v>
      </c>
      <c r="K58" s="13">
        <f t="shared" si="5"/>
        <v>2.94367075955731</v>
      </c>
      <c r="L58" s="12">
        <f t="shared" si="6"/>
        <v>56511.6</v>
      </c>
      <c r="M58" s="1">
        <v>15525.9</v>
      </c>
      <c r="N58" s="13">
        <f t="shared" si="7"/>
        <v>27.4738283821375</v>
      </c>
      <c r="O58" s="14">
        <v>40244.5</v>
      </c>
      <c r="P58" s="13">
        <f t="shared" si="15"/>
        <v>71.2145824927979</v>
      </c>
      <c r="Q58" s="14">
        <v>741.2</v>
      </c>
      <c r="R58" s="13">
        <f t="shared" si="16"/>
        <v>1.31158912506459</v>
      </c>
      <c r="S58" s="23">
        <f t="shared" si="17"/>
        <v>56621.3</v>
      </c>
      <c r="T58" s="23">
        <f t="shared" si="18"/>
        <v>3101.6</v>
      </c>
    </row>
    <row r="59" spans="1:20">
      <c r="A59" s="10">
        <v>54</v>
      </c>
      <c r="B59" s="11" t="s">
        <v>73</v>
      </c>
      <c r="C59" s="1">
        <v>117836.76</v>
      </c>
      <c r="D59" s="1">
        <v>14310.8</v>
      </c>
      <c r="E59" s="12">
        <f t="shared" si="2"/>
        <v>50792.303</v>
      </c>
      <c r="F59" s="1">
        <v>45189.673</v>
      </c>
      <c r="G59" s="13">
        <f t="shared" si="3"/>
        <v>88.9695294974122</v>
      </c>
      <c r="H59" s="14">
        <v>1051.11</v>
      </c>
      <c r="I59" s="13">
        <f t="shared" si="4"/>
        <v>2.06942772411796</v>
      </c>
      <c r="J59" s="14">
        <v>4551.52</v>
      </c>
      <c r="K59" s="13">
        <f t="shared" si="5"/>
        <v>8.9610427784698</v>
      </c>
      <c r="L59" s="12">
        <f t="shared" si="6"/>
        <v>82177.7</v>
      </c>
      <c r="M59" s="1">
        <v>37634.17</v>
      </c>
      <c r="N59" s="13">
        <f t="shared" si="7"/>
        <v>45.7960857994322</v>
      </c>
      <c r="O59" s="14">
        <v>42295.23</v>
      </c>
      <c r="P59" s="13">
        <f t="shared" si="15"/>
        <v>51.4680138285691</v>
      </c>
      <c r="Q59" s="14">
        <v>2248.3</v>
      </c>
      <c r="R59" s="13">
        <f t="shared" si="16"/>
        <v>2.73590037199873</v>
      </c>
      <c r="S59" s="23">
        <f t="shared" si="17"/>
        <v>76592.64</v>
      </c>
      <c r="T59" s="23">
        <f t="shared" si="18"/>
        <v>16614.02</v>
      </c>
    </row>
    <row r="60" spans="1:20">
      <c r="A60" s="10">
        <v>55</v>
      </c>
      <c r="B60" s="11" t="s">
        <v>74</v>
      </c>
      <c r="C60" s="1">
        <v>124620.9</v>
      </c>
      <c r="D60" s="1">
        <v>2540.9</v>
      </c>
      <c r="E60" s="12">
        <f t="shared" si="2"/>
        <v>79141</v>
      </c>
      <c r="F60" s="1">
        <v>10479</v>
      </c>
      <c r="G60" s="13">
        <f t="shared" si="3"/>
        <v>13.2409244260244</v>
      </c>
      <c r="H60" s="14">
        <v>67482.9</v>
      </c>
      <c r="I60" s="13">
        <f t="shared" si="4"/>
        <v>85.269203067942</v>
      </c>
      <c r="J60" s="14">
        <v>1179.1</v>
      </c>
      <c r="K60" s="13">
        <f t="shared" si="5"/>
        <v>1.48987250603353</v>
      </c>
      <c r="L60" s="12">
        <f t="shared" si="6"/>
        <v>57205.8</v>
      </c>
      <c r="M60" s="1">
        <v>9264.3</v>
      </c>
      <c r="N60" s="13">
        <f t="shared" si="7"/>
        <v>16.1946865527621</v>
      </c>
      <c r="O60" s="14">
        <v>47040.7</v>
      </c>
      <c r="P60" s="13">
        <f t="shared" si="15"/>
        <v>82.2306479412927</v>
      </c>
      <c r="Q60" s="14">
        <v>900.8</v>
      </c>
      <c r="R60" s="13">
        <f t="shared" si="16"/>
        <v>1.5746655059452</v>
      </c>
      <c r="S60" s="23">
        <f t="shared" si="17"/>
        <v>145063.1</v>
      </c>
      <c r="T60" s="23">
        <f t="shared" si="18"/>
        <v>2819.2</v>
      </c>
    </row>
    <row r="61" spans="1:20">
      <c r="A61" s="10">
        <v>56</v>
      </c>
      <c r="B61" s="11" t="s">
        <v>75</v>
      </c>
      <c r="C61" s="1">
        <v>186462.1</v>
      </c>
      <c r="D61" s="1">
        <v>4373.5</v>
      </c>
      <c r="E61" s="12">
        <f t="shared" si="2"/>
        <v>157038.5</v>
      </c>
      <c r="F61" s="1">
        <v>39528.8</v>
      </c>
      <c r="G61" s="13">
        <f t="shared" si="3"/>
        <v>25.1714070116564</v>
      </c>
      <c r="H61" s="14">
        <v>114388.7</v>
      </c>
      <c r="I61" s="13">
        <f t="shared" si="4"/>
        <v>72.841182257854</v>
      </c>
      <c r="J61" s="14">
        <v>3121</v>
      </c>
      <c r="K61" s="13">
        <f t="shared" si="5"/>
        <v>1.98741073048966</v>
      </c>
      <c r="L61" s="12">
        <f t="shared" si="6"/>
        <v>164036.7</v>
      </c>
      <c r="M61" s="1">
        <v>36664</v>
      </c>
      <c r="N61" s="13">
        <f t="shared" si="7"/>
        <v>22.3510958218496</v>
      </c>
      <c r="O61" s="14">
        <v>122244.7</v>
      </c>
      <c r="P61" s="13">
        <f t="shared" si="15"/>
        <v>74.5227744766872</v>
      </c>
      <c r="Q61" s="14">
        <v>5128</v>
      </c>
      <c r="R61" s="13">
        <f t="shared" si="16"/>
        <v>3.12612970146315</v>
      </c>
      <c r="S61" s="23">
        <f t="shared" si="17"/>
        <v>178606.1</v>
      </c>
      <c r="T61" s="23">
        <f t="shared" si="18"/>
        <v>2366.5</v>
      </c>
    </row>
    <row r="62" spans="1:20">
      <c r="A62" s="10">
        <v>57</v>
      </c>
      <c r="B62" s="11" t="s">
        <v>76</v>
      </c>
      <c r="C62" s="1">
        <v>175417.3</v>
      </c>
      <c r="D62" s="1">
        <v>2459.4</v>
      </c>
      <c r="E62" s="12">
        <f t="shared" si="2"/>
        <v>110264.6</v>
      </c>
      <c r="F62" s="1">
        <v>36373.2</v>
      </c>
      <c r="G62" s="13">
        <f t="shared" si="3"/>
        <v>32.987196253376</v>
      </c>
      <c r="H62" s="14">
        <v>72513.6</v>
      </c>
      <c r="I62" s="13">
        <f t="shared" si="4"/>
        <v>65.7632640031343</v>
      </c>
      <c r="J62" s="14">
        <v>1377.8</v>
      </c>
      <c r="K62" s="13">
        <f t="shared" si="5"/>
        <v>1.24953974348975</v>
      </c>
      <c r="L62" s="12">
        <f t="shared" si="6"/>
        <v>95736.5</v>
      </c>
      <c r="M62" s="1">
        <v>28880.7</v>
      </c>
      <c r="N62" s="13">
        <f t="shared" si="7"/>
        <v>30.1668642576238</v>
      </c>
      <c r="O62" s="14">
        <v>64490.4</v>
      </c>
      <c r="P62" s="13">
        <f t="shared" si="15"/>
        <v>67.3623957424807</v>
      </c>
      <c r="Q62" s="14">
        <v>2365.4</v>
      </c>
      <c r="R62" s="13">
        <f t="shared" si="16"/>
        <v>2.47073999989555</v>
      </c>
      <c r="S62" s="23">
        <f t="shared" si="17"/>
        <v>183440.5</v>
      </c>
      <c r="T62" s="23">
        <f t="shared" si="18"/>
        <v>1471.8</v>
      </c>
    </row>
    <row r="63" spans="1:20">
      <c r="A63" s="10">
        <v>58</v>
      </c>
      <c r="B63" s="11" t="s">
        <v>77</v>
      </c>
      <c r="C63" s="1">
        <v>71645.9</v>
      </c>
      <c r="D63" s="1">
        <v>1300.1</v>
      </c>
      <c r="E63" s="12">
        <f t="shared" si="2"/>
        <v>17189.096</v>
      </c>
      <c r="F63" s="1">
        <v>0</v>
      </c>
      <c r="G63" s="13">
        <f t="shared" si="3"/>
        <v>0</v>
      </c>
      <c r="H63" s="14">
        <v>16767.8</v>
      </c>
      <c r="I63" s="13">
        <f t="shared" si="4"/>
        <v>97.5490508634078</v>
      </c>
      <c r="J63" s="14">
        <v>421.296</v>
      </c>
      <c r="K63" s="13">
        <f t="shared" si="5"/>
        <v>2.45094913659217</v>
      </c>
      <c r="L63" s="12">
        <f t="shared" si="6"/>
        <v>89713.3</v>
      </c>
      <c r="M63" s="1">
        <v>0</v>
      </c>
      <c r="N63" s="13">
        <f t="shared" si="7"/>
        <v>0</v>
      </c>
      <c r="O63" s="14">
        <v>88029.6</v>
      </c>
      <c r="P63" s="13">
        <f t="shared" si="15"/>
        <v>98.1232437107987</v>
      </c>
      <c r="Q63" s="14">
        <v>1683.7</v>
      </c>
      <c r="R63" s="13">
        <f t="shared" si="16"/>
        <v>1.87675628920127</v>
      </c>
      <c r="S63" s="23">
        <f t="shared" si="17"/>
        <v>384.099999999991</v>
      </c>
      <c r="T63" s="23">
        <f t="shared" si="18"/>
        <v>37.6959999999999</v>
      </c>
    </row>
    <row r="64" spans="1:20">
      <c r="A64" s="10">
        <v>59</v>
      </c>
      <c r="B64" s="11" t="s">
        <v>78</v>
      </c>
      <c r="C64" s="1">
        <v>229910.3</v>
      </c>
      <c r="D64" s="1">
        <v>1888.74</v>
      </c>
      <c r="E64" s="12">
        <f t="shared" si="2"/>
        <v>209347.3</v>
      </c>
      <c r="F64" s="1">
        <v>62031.8</v>
      </c>
      <c r="G64" s="13">
        <f t="shared" si="3"/>
        <v>29.6310485017003</v>
      </c>
      <c r="H64" s="14">
        <v>141417.6</v>
      </c>
      <c r="I64" s="13">
        <f t="shared" si="4"/>
        <v>67.5516713136496</v>
      </c>
      <c r="J64" s="14">
        <v>5897.9</v>
      </c>
      <c r="K64" s="13">
        <f t="shared" si="5"/>
        <v>2.8172801846501</v>
      </c>
      <c r="L64" s="12">
        <f t="shared" si="6"/>
        <v>205883.9</v>
      </c>
      <c r="M64" s="1">
        <v>60110.5</v>
      </c>
      <c r="N64" s="13">
        <f t="shared" si="7"/>
        <v>29.1963091820196</v>
      </c>
      <c r="O64" s="14">
        <v>140304.5</v>
      </c>
      <c r="P64" s="13">
        <f t="shared" si="15"/>
        <v>68.1473879210565</v>
      </c>
      <c r="Q64" s="14">
        <v>5468.9</v>
      </c>
      <c r="R64" s="13">
        <f t="shared" si="16"/>
        <v>2.65630289692395</v>
      </c>
      <c r="S64" s="23">
        <f t="shared" si="17"/>
        <v>231023.4</v>
      </c>
      <c r="T64" s="23">
        <f t="shared" si="18"/>
        <v>2317.74</v>
      </c>
    </row>
    <row r="65" spans="1:20">
      <c r="A65" s="10">
        <v>60</v>
      </c>
      <c r="B65" s="11" t="s">
        <v>79</v>
      </c>
      <c r="C65" s="1">
        <v>21964.2</v>
      </c>
      <c r="D65" s="1">
        <v>5285.6</v>
      </c>
      <c r="E65" s="12">
        <f t="shared" si="2"/>
        <v>27403.1</v>
      </c>
      <c r="F65" s="1">
        <v>18005.4</v>
      </c>
      <c r="G65" s="13">
        <f t="shared" si="3"/>
        <v>65.7057048290157</v>
      </c>
      <c r="H65" s="14">
        <v>7927.5</v>
      </c>
      <c r="I65" s="13">
        <f t="shared" si="4"/>
        <v>28.9292087391572</v>
      </c>
      <c r="J65" s="14">
        <v>1470.2</v>
      </c>
      <c r="K65" s="13">
        <f t="shared" si="5"/>
        <v>5.36508643182706</v>
      </c>
      <c r="L65" s="12">
        <f t="shared" si="6"/>
        <v>49632.1</v>
      </c>
      <c r="M65" s="1">
        <v>15117.7</v>
      </c>
      <c r="N65" s="13">
        <f t="shared" si="7"/>
        <v>30.4595211566708</v>
      </c>
      <c r="O65" s="14">
        <v>28555.5</v>
      </c>
      <c r="P65" s="13">
        <f t="shared" si="15"/>
        <v>57.5343376564764</v>
      </c>
      <c r="Q65" s="14">
        <v>5958.9</v>
      </c>
      <c r="R65" s="13">
        <f t="shared" si="16"/>
        <v>12.0061411868529</v>
      </c>
      <c r="S65" s="23">
        <f t="shared" si="17"/>
        <v>1336.2</v>
      </c>
      <c r="T65" s="23">
        <f t="shared" si="18"/>
        <v>796.900000000001</v>
      </c>
    </row>
    <row r="66" spans="1:20">
      <c r="A66" s="10">
        <v>61</v>
      </c>
      <c r="B66" s="11" t="s">
        <v>80</v>
      </c>
      <c r="C66" s="1">
        <v>232874.8</v>
      </c>
      <c r="D66" s="1">
        <v>8617.5</v>
      </c>
      <c r="E66" s="12">
        <f t="shared" si="2"/>
        <v>191465.7</v>
      </c>
      <c r="F66" s="1">
        <v>52109.1</v>
      </c>
      <c r="G66" s="13">
        <f t="shared" si="3"/>
        <v>27.2158929771755</v>
      </c>
      <c r="H66" s="14">
        <v>133844.6</v>
      </c>
      <c r="I66" s="13">
        <f t="shared" si="4"/>
        <v>69.9052624047022</v>
      </c>
      <c r="J66" s="14">
        <v>5512</v>
      </c>
      <c r="K66" s="13">
        <f t="shared" si="5"/>
        <v>2.8788446181222</v>
      </c>
      <c r="L66" s="12">
        <f t="shared" si="6"/>
        <v>245088.29636504</v>
      </c>
      <c r="M66" s="1">
        <v>35059.8</v>
      </c>
      <c r="N66" s="13">
        <f t="shared" si="7"/>
        <v>14.3049670343218</v>
      </c>
      <c r="O66" s="14">
        <v>204877.1</v>
      </c>
      <c r="P66" s="13">
        <f t="shared" si="15"/>
        <v>83.5931796983286</v>
      </c>
      <c r="Q66" s="14">
        <v>5151.39636504</v>
      </c>
      <c r="R66" s="13">
        <f t="shared" si="16"/>
        <v>2.10185326734957</v>
      </c>
      <c r="S66" s="36">
        <f t="shared" si="17"/>
        <v>161842.3</v>
      </c>
      <c r="T66" s="36">
        <f t="shared" si="18"/>
        <v>8978.10363496</v>
      </c>
    </row>
    <row r="67" spans="1:20">
      <c r="A67" s="10">
        <v>62</v>
      </c>
      <c r="B67" s="11" t="s">
        <v>81</v>
      </c>
      <c r="C67" s="1">
        <v>31781.1</v>
      </c>
      <c r="D67" s="1">
        <v>2260.5</v>
      </c>
      <c r="E67" s="12">
        <f t="shared" si="2"/>
        <v>108175.4</v>
      </c>
      <c r="F67" s="1">
        <v>39942</v>
      </c>
      <c r="G67" s="13">
        <f t="shared" si="3"/>
        <v>36.9233670501796</v>
      </c>
      <c r="H67" s="14">
        <v>66283.6</v>
      </c>
      <c r="I67" s="13">
        <f t="shared" si="4"/>
        <v>61.2741898805089</v>
      </c>
      <c r="J67" s="14">
        <v>1949.8</v>
      </c>
      <c r="K67" s="13">
        <f t="shared" si="5"/>
        <v>1.80244306931151</v>
      </c>
      <c r="L67" s="12">
        <f t="shared" si="6"/>
        <v>100573.8</v>
      </c>
      <c r="M67" s="1">
        <v>34265</v>
      </c>
      <c r="N67" s="13">
        <f t="shared" si="7"/>
        <v>34.0695091564602</v>
      </c>
      <c r="O67" s="14">
        <v>64289.2</v>
      </c>
      <c r="P67" s="13">
        <f t="shared" si="15"/>
        <v>63.922413193098</v>
      </c>
      <c r="Q67" s="14">
        <v>2019.6</v>
      </c>
      <c r="R67" s="13">
        <f t="shared" si="16"/>
        <v>2.00807765044176</v>
      </c>
      <c r="S67" s="23">
        <f t="shared" si="17"/>
        <v>33775.5</v>
      </c>
      <c r="T67" s="23">
        <f t="shared" si="18"/>
        <v>2190.7</v>
      </c>
    </row>
    <row r="68" spans="1:20">
      <c r="A68" s="10">
        <v>63</v>
      </c>
      <c r="B68" s="11" t="s">
        <v>82</v>
      </c>
      <c r="C68" s="1">
        <v>160942.80173304</v>
      </c>
      <c r="D68" s="1">
        <v>6420.57731783</v>
      </c>
      <c r="E68" s="12">
        <f t="shared" si="2"/>
        <v>281317.62286909</v>
      </c>
      <c r="F68" s="1">
        <v>95178.769</v>
      </c>
      <c r="G68" s="13">
        <f t="shared" si="3"/>
        <v>33.833205338967</v>
      </c>
      <c r="H68" s="14">
        <v>183215.40659819</v>
      </c>
      <c r="I68" s="13">
        <f t="shared" si="4"/>
        <v>65.1275966040167</v>
      </c>
      <c r="J68" s="14">
        <v>2923.4472709</v>
      </c>
      <c r="K68" s="13">
        <f t="shared" si="5"/>
        <v>1.03919805701629</v>
      </c>
      <c r="L68" s="12">
        <f t="shared" si="6"/>
        <v>259101.54288652</v>
      </c>
      <c r="M68" s="1">
        <v>82513.29969848</v>
      </c>
      <c r="N68" s="13">
        <f t="shared" si="7"/>
        <v>31.8459314364711</v>
      </c>
      <c r="O68" s="14">
        <v>173119.42488043</v>
      </c>
      <c r="P68" s="13">
        <f t="shared" si="15"/>
        <v>66.8152813571828</v>
      </c>
      <c r="Q68" s="14">
        <v>3468.81830761</v>
      </c>
      <c r="R68" s="13">
        <f t="shared" si="16"/>
        <v>1.33878720634607</v>
      </c>
      <c r="S68" s="23">
        <f t="shared" si="17"/>
        <v>171038.7834508</v>
      </c>
      <c r="T68" s="23">
        <f t="shared" si="18"/>
        <v>5875.20628112</v>
      </c>
    </row>
    <row r="69" spans="1:20">
      <c r="A69" s="10">
        <v>64</v>
      </c>
      <c r="B69" s="11" t="s">
        <v>83</v>
      </c>
      <c r="C69" s="1">
        <v>6368.9</v>
      </c>
      <c r="D69" s="1">
        <v>110.5</v>
      </c>
      <c r="E69" s="12">
        <f t="shared" si="2"/>
        <v>9556</v>
      </c>
      <c r="F69" s="1">
        <v>3905</v>
      </c>
      <c r="G69" s="13">
        <f t="shared" si="3"/>
        <v>40.8643784010046</v>
      </c>
      <c r="H69" s="19">
        <v>5496.2</v>
      </c>
      <c r="I69" s="13">
        <f t="shared" si="4"/>
        <v>57.5156969443282</v>
      </c>
      <c r="J69" s="25">
        <v>154.8</v>
      </c>
      <c r="K69" s="13">
        <f t="shared" si="5"/>
        <v>1.61992465466723</v>
      </c>
      <c r="L69" s="12">
        <f t="shared" si="6"/>
        <v>10605.2</v>
      </c>
      <c r="M69" s="1">
        <v>2786.2</v>
      </c>
      <c r="N69" s="13">
        <f t="shared" si="7"/>
        <v>26.2720175008486</v>
      </c>
      <c r="O69" s="19">
        <v>7642</v>
      </c>
      <c r="P69" s="13">
        <f t="shared" si="15"/>
        <v>72.0589899294686</v>
      </c>
      <c r="Q69" s="25">
        <v>177</v>
      </c>
      <c r="R69" s="13">
        <f t="shared" si="16"/>
        <v>1.6689925696828</v>
      </c>
      <c r="S69" s="23">
        <f t="shared" si="17"/>
        <v>4223.1</v>
      </c>
      <c r="T69" s="23">
        <f t="shared" si="18"/>
        <v>88.3</v>
      </c>
    </row>
    <row r="70" spans="1:20">
      <c r="A70" s="10">
        <v>65</v>
      </c>
      <c r="B70" s="11" t="s">
        <v>84</v>
      </c>
      <c r="C70" s="1">
        <v>25936.78</v>
      </c>
      <c r="D70" s="1">
        <v>1395.94</v>
      </c>
      <c r="E70" s="12">
        <f t="shared" si="2"/>
        <v>37291.77</v>
      </c>
      <c r="F70" s="1">
        <v>17590.77</v>
      </c>
      <c r="G70" s="13">
        <f t="shared" si="3"/>
        <v>47.170649180771</v>
      </c>
      <c r="H70" s="14">
        <v>18112.83</v>
      </c>
      <c r="I70" s="13">
        <f t="shared" si="4"/>
        <v>48.5705827317931</v>
      </c>
      <c r="J70" s="14">
        <v>1588.17</v>
      </c>
      <c r="K70" s="13">
        <f t="shared" si="5"/>
        <v>4.25876808743591</v>
      </c>
      <c r="L70" s="12">
        <f t="shared" si="6"/>
        <v>40836.34</v>
      </c>
      <c r="M70" s="1">
        <v>14338.64</v>
      </c>
      <c r="N70" s="13">
        <f t="shared" si="7"/>
        <v>35.1124513117483</v>
      </c>
      <c r="O70" s="14">
        <v>25564.45</v>
      </c>
      <c r="P70" s="13">
        <f t="shared" si="15"/>
        <v>62.6022067599594</v>
      </c>
      <c r="Q70" s="14">
        <v>933.25</v>
      </c>
      <c r="R70" s="13">
        <f t="shared" si="16"/>
        <v>2.2853419282923</v>
      </c>
      <c r="S70" s="23">
        <f t="shared" si="17"/>
        <v>18485.16</v>
      </c>
      <c r="T70" s="23">
        <f t="shared" si="18"/>
        <v>2050.86</v>
      </c>
    </row>
    <row r="71" spans="1:20">
      <c r="A71" s="10">
        <v>66</v>
      </c>
      <c r="B71" s="11" t="s">
        <v>85</v>
      </c>
      <c r="C71" s="1">
        <v>53408.7</v>
      </c>
      <c r="D71" s="1">
        <v>2390.9</v>
      </c>
      <c r="E71" s="12">
        <f t="shared" ref="E71:E80" si="19">F71+H71+J71</f>
        <v>48963</v>
      </c>
      <c r="F71" s="1">
        <v>13972.5</v>
      </c>
      <c r="G71" s="13">
        <f t="shared" ref="G71:G80" si="20">F71*100/E71</f>
        <v>28.5368543594143</v>
      </c>
      <c r="H71" s="14">
        <v>33140.6</v>
      </c>
      <c r="I71" s="13">
        <f t="shared" ref="I71:I75" si="21">H71*100/E71</f>
        <v>67.6849866225517</v>
      </c>
      <c r="J71" s="14">
        <v>1849.9</v>
      </c>
      <c r="K71" s="13">
        <f t="shared" ref="K71:K80" si="22">J71*100/E71</f>
        <v>3.77815901803403</v>
      </c>
      <c r="L71" s="12">
        <f t="shared" ref="L71:L80" si="23">M71+O71+Q71</f>
        <v>36797.5</v>
      </c>
      <c r="M71" s="1">
        <v>11149.4</v>
      </c>
      <c r="N71" s="13">
        <f t="shared" ref="N71:N80" si="24">M71*100/L71</f>
        <v>30.2993409878388</v>
      </c>
      <c r="O71" s="14">
        <v>24620.7</v>
      </c>
      <c r="P71" s="13">
        <f t="shared" si="15"/>
        <v>66.9086215096134</v>
      </c>
      <c r="Q71" s="14">
        <v>1027.4</v>
      </c>
      <c r="R71" s="13">
        <f t="shared" si="16"/>
        <v>2.79203750254773</v>
      </c>
      <c r="S71" s="23">
        <f t="shared" si="17"/>
        <v>61928.6</v>
      </c>
      <c r="T71" s="23">
        <f t="shared" si="18"/>
        <v>3213.4</v>
      </c>
    </row>
    <row r="72" spans="1:20">
      <c r="A72" s="10">
        <v>67</v>
      </c>
      <c r="B72" s="11" t="s">
        <v>86</v>
      </c>
      <c r="C72" s="1">
        <v>7059.706936</v>
      </c>
      <c r="D72" s="1">
        <v>43.8</v>
      </c>
      <c r="E72" s="12">
        <f t="shared" si="19"/>
        <v>10139.563596</v>
      </c>
      <c r="F72" s="1">
        <v>3778.8</v>
      </c>
      <c r="G72" s="13">
        <f t="shared" si="20"/>
        <v>37.2678761193501</v>
      </c>
      <c r="H72" s="26">
        <v>6255.846972</v>
      </c>
      <c r="I72" s="13">
        <f t="shared" si="21"/>
        <v>61.6973986382204</v>
      </c>
      <c r="J72" s="26">
        <v>104.916624</v>
      </c>
      <c r="K72" s="13">
        <f t="shared" si="22"/>
        <v>1.03472524242946</v>
      </c>
      <c r="L72" s="12">
        <f t="shared" si="23"/>
        <v>11249.353681</v>
      </c>
      <c r="M72" s="1">
        <v>2862.2</v>
      </c>
      <c r="N72" s="13">
        <f t="shared" si="24"/>
        <v>25.443239506588</v>
      </c>
      <c r="O72" s="14">
        <v>8351.049188</v>
      </c>
      <c r="P72" s="13">
        <f t="shared" si="15"/>
        <v>74.2358132281395</v>
      </c>
      <c r="Q72" s="26">
        <v>36.104493</v>
      </c>
      <c r="R72" s="13">
        <f t="shared" si="16"/>
        <v>0.320947265272493</v>
      </c>
      <c r="S72" s="23">
        <f t="shared" si="17"/>
        <v>4964.50472</v>
      </c>
      <c r="T72" s="23">
        <f t="shared" si="18"/>
        <v>112.612131</v>
      </c>
    </row>
    <row r="73" s="1" customFormat="1" spans="1:185">
      <c r="A73" s="10">
        <v>68</v>
      </c>
      <c r="B73" s="27" t="s">
        <v>87</v>
      </c>
      <c r="C73" s="1">
        <v>20513.6</v>
      </c>
      <c r="D73" s="1">
        <v>665.81</v>
      </c>
      <c r="E73" s="12">
        <f t="shared" si="19"/>
        <v>20534.18</v>
      </c>
      <c r="F73" s="1">
        <v>1745.59</v>
      </c>
      <c r="G73" s="1">
        <f t="shared" si="20"/>
        <v>8.50089947589823</v>
      </c>
      <c r="H73" s="1">
        <v>18412.68</v>
      </c>
      <c r="I73" s="1">
        <f t="shared" si="21"/>
        <v>89.668445489423</v>
      </c>
      <c r="J73" s="1">
        <v>375.91</v>
      </c>
      <c r="K73" s="1">
        <f t="shared" si="22"/>
        <v>1.83065503467876</v>
      </c>
      <c r="L73" s="12">
        <f t="shared" si="23"/>
        <v>37913.28</v>
      </c>
      <c r="M73" s="1">
        <v>16214.84</v>
      </c>
      <c r="N73" s="13">
        <f t="shared" si="24"/>
        <v>42.768233189004</v>
      </c>
      <c r="O73" s="14">
        <v>21198.23</v>
      </c>
      <c r="P73" s="13">
        <f t="shared" si="15"/>
        <v>55.91241380329</v>
      </c>
      <c r="Q73" s="26">
        <v>500.21</v>
      </c>
      <c r="R73" s="13">
        <f t="shared" si="16"/>
        <v>1.31935300770601</v>
      </c>
      <c r="S73" s="1">
        <f t="shared" si="17"/>
        <v>17728.05</v>
      </c>
      <c r="T73" s="1">
        <f t="shared" si="18"/>
        <v>541.51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</row>
    <row r="74" spans="1:20">
      <c r="A74" s="10">
        <v>69</v>
      </c>
      <c r="B74" s="11" t="s">
        <v>88</v>
      </c>
      <c r="C74" s="1">
        <v>48727.71209827</v>
      </c>
      <c r="D74" s="1">
        <v>150.79417798</v>
      </c>
      <c r="E74" s="12">
        <f t="shared" si="19"/>
        <v>40452.73932853</v>
      </c>
      <c r="F74" s="1">
        <v>12475.567</v>
      </c>
      <c r="G74" s="13">
        <f t="shared" si="20"/>
        <v>30.8398570951693</v>
      </c>
      <c r="H74" s="14">
        <v>27789.89738955</v>
      </c>
      <c r="I74" s="13">
        <f t="shared" si="21"/>
        <v>68.6971954207084</v>
      </c>
      <c r="J74" s="14">
        <v>187.27493898</v>
      </c>
      <c r="K74" s="13">
        <f t="shared" si="22"/>
        <v>0.462947484122345</v>
      </c>
      <c r="L74" s="12">
        <f t="shared" si="23"/>
        <v>40323.22280321</v>
      </c>
      <c r="M74" s="1">
        <v>10772.3662923</v>
      </c>
      <c r="N74" s="13">
        <f t="shared" si="24"/>
        <v>26.7150429539636</v>
      </c>
      <c r="O74" s="14">
        <v>29465.44581339</v>
      </c>
      <c r="P74" s="13">
        <f t="shared" si="15"/>
        <v>73.0731418894532</v>
      </c>
      <c r="Q74" s="14">
        <v>85.41069752</v>
      </c>
      <c r="R74" s="13">
        <f t="shared" si="16"/>
        <v>0.211815156583171</v>
      </c>
      <c r="S74" s="23">
        <f t="shared" si="17"/>
        <v>47052.16367443</v>
      </c>
      <c r="T74" s="23">
        <f t="shared" si="18"/>
        <v>252.65841944</v>
      </c>
    </row>
    <row r="75" spans="1:20">
      <c r="A75" s="10">
        <v>70</v>
      </c>
      <c r="B75" s="11" t="s">
        <v>89</v>
      </c>
      <c r="C75" s="1">
        <v>1520.2</v>
      </c>
      <c r="D75" s="1">
        <v>126.3</v>
      </c>
      <c r="E75" s="12">
        <f t="shared" si="19"/>
        <v>9845.5</v>
      </c>
      <c r="F75" s="1">
        <v>7660.6</v>
      </c>
      <c r="G75" s="13">
        <f t="shared" si="20"/>
        <v>77.8081356965111</v>
      </c>
      <c r="H75" s="14">
        <v>2098.4</v>
      </c>
      <c r="I75" s="13">
        <f t="shared" si="21"/>
        <v>21.3132903356864</v>
      </c>
      <c r="J75" s="14">
        <v>86.5</v>
      </c>
      <c r="K75" s="13">
        <f t="shared" si="22"/>
        <v>0.878573967802549</v>
      </c>
      <c r="L75" s="12">
        <f t="shared" si="23"/>
        <v>10069.2</v>
      </c>
      <c r="M75" s="1">
        <v>6264.9</v>
      </c>
      <c r="N75" s="13">
        <f t="shared" si="24"/>
        <v>62.2184483375045</v>
      </c>
      <c r="O75" s="14">
        <v>3593.1</v>
      </c>
      <c r="P75" s="13">
        <f t="shared" si="15"/>
        <v>35.6840662614706</v>
      </c>
      <c r="Q75" s="14">
        <v>211.2</v>
      </c>
      <c r="R75" s="13">
        <f t="shared" si="16"/>
        <v>2.09748540102491</v>
      </c>
      <c r="S75" s="23">
        <f t="shared" si="17"/>
        <v>25.5000000000005</v>
      </c>
      <c r="T75" s="23">
        <f t="shared" si="18"/>
        <v>1.60000000000002</v>
      </c>
    </row>
    <row r="76" spans="1:20">
      <c r="A76" s="10">
        <v>71</v>
      </c>
      <c r="B76" s="11" t="s">
        <v>90</v>
      </c>
      <c r="C76" s="1">
        <v>1429.3</v>
      </c>
      <c r="D76" s="1">
        <v>36.8</v>
      </c>
      <c r="E76" s="12">
        <f t="shared" si="19"/>
        <v>11132.2</v>
      </c>
      <c r="F76" s="1">
        <v>9957.2</v>
      </c>
      <c r="G76" s="13">
        <f t="shared" si="20"/>
        <v>89.4450333267458</v>
      </c>
      <c r="H76" s="14">
        <v>1056.5</v>
      </c>
      <c r="I76" s="13">
        <f t="shared" ref="I76:I80" si="25">H76*100/E76</f>
        <v>9.49048705556853</v>
      </c>
      <c r="J76" s="14">
        <v>118.5</v>
      </c>
      <c r="K76" s="13">
        <f t="shared" si="22"/>
        <v>1.06447961768563</v>
      </c>
      <c r="L76" s="12">
        <f t="shared" si="23"/>
        <v>5575.5</v>
      </c>
      <c r="M76" s="1">
        <v>4523.6</v>
      </c>
      <c r="N76" s="13">
        <f t="shared" si="24"/>
        <v>81.1335306250561</v>
      </c>
      <c r="O76" s="14">
        <v>1009.7</v>
      </c>
      <c r="P76" s="13">
        <f t="shared" si="15"/>
        <v>18.1095865841629</v>
      </c>
      <c r="Q76" s="14">
        <v>42.2</v>
      </c>
      <c r="R76" s="13">
        <f t="shared" si="16"/>
        <v>0.756882790781096</v>
      </c>
      <c r="S76" s="23">
        <f t="shared" ref="S76:S81" si="26">+C76+H76-O76</f>
        <v>1476.1</v>
      </c>
      <c r="T76" s="23">
        <f t="shared" si="18"/>
        <v>113.1</v>
      </c>
    </row>
    <row r="77" spans="1:20">
      <c r="A77" s="10">
        <v>72</v>
      </c>
      <c r="B77" s="11" t="s">
        <v>91</v>
      </c>
      <c r="C77" s="1">
        <v>0</v>
      </c>
      <c r="D77" s="1">
        <v>0</v>
      </c>
      <c r="E77" s="12">
        <f t="shared" si="19"/>
        <v>22905.17</v>
      </c>
      <c r="F77" s="1">
        <v>7016.7</v>
      </c>
      <c r="G77" s="13">
        <f t="shared" si="20"/>
        <v>30.6336953622261</v>
      </c>
      <c r="H77" s="14">
        <v>15463.97</v>
      </c>
      <c r="I77" s="13">
        <f t="shared" si="25"/>
        <v>67.5130112546643</v>
      </c>
      <c r="J77" s="14">
        <v>424.5</v>
      </c>
      <c r="K77" s="13">
        <f t="shared" si="22"/>
        <v>1.85329338310958</v>
      </c>
      <c r="L77" s="12">
        <f t="shared" si="23"/>
        <v>10389.773</v>
      </c>
      <c r="M77" s="34">
        <v>4134.3</v>
      </c>
      <c r="N77" s="13">
        <f t="shared" si="24"/>
        <v>39.7920147052298</v>
      </c>
      <c r="O77" s="14">
        <v>6215</v>
      </c>
      <c r="P77" s="13">
        <f t="shared" si="15"/>
        <v>59.8184387666603</v>
      </c>
      <c r="Q77" s="14">
        <v>40.473</v>
      </c>
      <c r="R77" s="13">
        <f t="shared" si="16"/>
        <v>0.389546528109902</v>
      </c>
      <c r="S77" s="23">
        <f t="shared" si="26"/>
        <v>9248.97</v>
      </c>
      <c r="T77" s="23">
        <f t="shared" si="18"/>
        <v>384.027</v>
      </c>
    </row>
    <row r="78" spans="1:20">
      <c r="A78" s="10">
        <v>73</v>
      </c>
      <c r="B78" s="11" t="s">
        <v>92</v>
      </c>
      <c r="C78" s="1">
        <v>0</v>
      </c>
      <c r="D78" s="1">
        <v>0</v>
      </c>
      <c r="E78" s="12">
        <f t="shared" si="19"/>
        <v>136204.72</v>
      </c>
      <c r="F78" s="1">
        <v>28039.8</v>
      </c>
      <c r="G78" s="13">
        <f t="shared" si="20"/>
        <v>20.5865112457189</v>
      </c>
      <c r="H78" s="14">
        <v>105257.72</v>
      </c>
      <c r="I78" s="13">
        <f t="shared" si="25"/>
        <v>77.2790546465644</v>
      </c>
      <c r="J78" s="14">
        <v>2907.2</v>
      </c>
      <c r="K78" s="13">
        <f t="shared" si="22"/>
        <v>2.13443410771668</v>
      </c>
      <c r="L78" s="12">
        <f t="shared" si="23"/>
        <v>47384.092</v>
      </c>
      <c r="M78" s="1">
        <v>16457.1</v>
      </c>
      <c r="N78" s="13">
        <f t="shared" si="24"/>
        <v>34.7312764798785</v>
      </c>
      <c r="O78" s="14">
        <v>29268.692</v>
      </c>
      <c r="P78" s="13">
        <f t="shared" si="15"/>
        <v>61.76902577346</v>
      </c>
      <c r="Q78" s="14">
        <v>1658.3</v>
      </c>
      <c r="R78" s="13">
        <f t="shared" si="16"/>
        <v>3.49969774666147</v>
      </c>
      <c r="S78" s="23">
        <f t="shared" si="26"/>
        <v>75989.028</v>
      </c>
      <c r="T78" s="23">
        <f t="shared" si="18"/>
        <v>1248.9</v>
      </c>
    </row>
    <row r="79" spans="1:20">
      <c r="A79" s="10">
        <v>74</v>
      </c>
      <c r="B79" s="11" t="s">
        <v>93</v>
      </c>
      <c r="C79" s="1">
        <v>0</v>
      </c>
      <c r="D79" s="1">
        <v>0</v>
      </c>
      <c r="E79" s="12">
        <f t="shared" si="19"/>
        <v>111939.3</v>
      </c>
      <c r="F79" s="1">
        <v>25283.7</v>
      </c>
      <c r="G79" s="13">
        <f t="shared" si="20"/>
        <v>22.5869734758034</v>
      </c>
      <c r="H79" s="14">
        <v>80968.9</v>
      </c>
      <c r="I79" s="13">
        <f t="shared" si="25"/>
        <v>72.3328625424672</v>
      </c>
      <c r="J79" s="13">
        <v>5686.7</v>
      </c>
      <c r="K79" s="13">
        <f t="shared" si="22"/>
        <v>5.08016398172938</v>
      </c>
      <c r="L79" s="12">
        <f t="shared" si="23"/>
        <v>52869.2</v>
      </c>
      <c r="M79" s="1">
        <v>18787.2</v>
      </c>
      <c r="N79" s="13">
        <f t="shared" si="24"/>
        <v>35.5352454737352</v>
      </c>
      <c r="O79" s="14">
        <v>33279</v>
      </c>
      <c r="P79" s="13">
        <f t="shared" si="15"/>
        <v>62.945911797417</v>
      </c>
      <c r="Q79" s="14">
        <v>803</v>
      </c>
      <c r="R79" s="13">
        <f t="shared" si="16"/>
        <v>1.5188427288478</v>
      </c>
      <c r="S79" s="23">
        <f t="shared" si="26"/>
        <v>47689.9</v>
      </c>
      <c r="T79" s="23">
        <f t="shared" si="18"/>
        <v>4883.7</v>
      </c>
    </row>
    <row r="80" spans="1:20">
      <c r="A80" s="10">
        <v>75</v>
      </c>
      <c r="B80" s="11" t="s">
        <v>94</v>
      </c>
      <c r="C80" s="1">
        <v>0</v>
      </c>
      <c r="D80" s="1">
        <v>0</v>
      </c>
      <c r="E80" s="12">
        <f t="shared" si="19"/>
        <v>86880.1</v>
      </c>
      <c r="F80" s="1">
        <v>32798.9</v>
      </c>
      <c r="G80" s="13">
        <f t="shared" si="20"/>
        <v>37.7519132689764</v>
      </c>
      <c r="H80" s="14">
        <v>53015.6</v>
      </c>
      <c r="I80" s="13">
        <f t="shared" si="25"/>
        <v>61.0215688057449</v>
      </c>
      <c r="J80" s="14">
        <v>1065.6</v>
      </c>
      <c r="K80" s="13">
        <f t="shared" si="22"/>
        <v>1.22651792527863</v>
      </c>
      <c r="L80" s="12">
        <f t="shared" si="23"/>
        <v>48706.6</v>
      </c>
      <c r="M80" s="1">
        <v>21778.9</v>
      </c>
      <c r="N80" s="13">
        <f t="shared" si="24"/>
        <v>44.7144740137887</v>
      </c>
      <c r="O80" s="14">
        <v>26193.8</v>
      </c>
      <c r="P80" s="13">
        <f t="shared" si="15"/>
        <v>53.7787486706114</v>
      </c>
      <c r="Q80" s="14">
        <v>733.9</v>
      </c>
      <c r="R80" s="13">
        <f t="shared" si="16"/>
        <v>1.50677731559994</v>
      </c>
      <c r="S80" s="23">
        <f t="shared" si="26"/>
        <v>26821.8</v>
      </c>
      <c r="T80" s="23">
        <f t="shared" si="18"/>
        <v>331.7</v>
      </c>
    </row>
    <row r="81" ht="21" customHeight="1" spans="1:20">
      <c r="A81" s="28" t="s">
        <v>95</v>
      </c>
      <c r="B81" s="28"/>
      <c r="C81" s="12">
        <f>SUM(C6:C80)</f>
        <v>3990632.9424219</v>
      </c>
      <c r="D81" s="12">
        <f>SUM(D6:D80)</f>
        <v>190892.496161</v>
      </c>
      <c r="E81" s="12">
        <f>SUM(E6:E80)</f>
        <v>6443816.61471908</v>
      </c>
      <c r="F81" s="12">
        <f>SUM(F6:F80)</f>
        <v>1957854.805588</v>
      </c>
      <c r="G81" s="29">
        <f t="shared" ref="G81" si="27">F81*100/E81</f>
        <v>30.3834656175012</v>
      </c>
      <c r="H81" s="12">
        <f>SUM(H6:H80)</f>
        <v>4073506.3045032</v>
      </c>
      <c r="I81" s="29">
        <f t="shared" ref="I81" si="28">H81*100/E81</f>
        <v>63.2157391816277</v>
      </c>
      <c r="J81" s="12">
        <f>SUM(J6:J80)</f>
        <v>412455.50462788</v>
      </c>
      <c r="K81" s="29">
        <f t="shared" ref="K81" si="29">J81*100/E81</f>
        <v>6.4007952008712</v>
      </c>
      <c r="L81" s="12">
        <f>SUM(L6:L80)</f>
        <v>5797033.97642303</v>
      </c>
      <c r="M81" s="12">
        <f>SUM(M6:M80)</f>
        <v>1588839.75648013</v>
      </c>
      <c r="N81" s="29">
        <f t="shared" ref="N81" si="30">M81*100/L81</f>
        <v>27.4078048005594</v>
      </c>
      <c r="O81" s="12">
        <f>SUM(O6:O80)</f>
        <v>3881576.46227358</v>
      </c>
      <c r="P81" s="29">
        <f t="shared" ref="P81" si="31">O81*100/L81</f>
        <v>66.9579733025586</v>
      </c>
      <c r="Q81" s="12">
        <f>SUM(Q6:Q80)</f>
        <v>326617.75766932</v>
      </c>
      <c r="R81" s="29">
        <f t="shared" ref="R81" si="32">Q81*100/L81</f>
        <v>5.63422189688208</v>
      </c>
      <c r="S81" s="37">
        <f t="shared" si="26"/>
        <v>4182562.78465152</v>
      </c>
      <c r="T81" s="37">
        <f t="shared" si="18"/>
        <v>276730.24311956</v>
      </c>
    </row>
    <row r="82" spans="1:18">
      <c r="A82" s="30"/>
      <c r="B82" s="30"/>
      <c r="C82" s="30"/>
      <c r="D82" s="30"/>
      <c r="E82" s="31"/>
      <c r="F82" s="30"/>
      <c r="G82" s="30"/>
      <c r="H82" s="30"/>
      <c r="I82" s="30"/>
      <c r="J82" s="30"/>
      <c r="K82" s="30"/>
      <c r="L82" s="30"/>
      <c r="M82" s="30"/>
      <c r="N82" s="30"/>
      <c r="O82" s="35"/>
      <c r="P82" s="35"/>
      <c r="Q82" s="35"/>
      <c r="R82" s="35"/>
    </row>
    <row r="83" spans="1:18">
      <c r="A83" s="30"/>
      <c r="B83" s="30"/>
      <c r="C83" s="30"/>
      <c r="D83" s="30"/>
      <c r="E83" s="30"/>
      <c r="F83" s="31"/>
      <c r="G83" s="31"/>
      <c r="H83" s="30"/>
      <c r="I83" s="30"/>
      <c r="J83" s="30"/>
      <c r="K83" s="30"/>
      <c r="L83" s="30"/>
      <c r="M83" s="31"/>
      <c r="N83" s="30"/>
      <c r="O83" s="35"/>
      <c r="P83" s="35"/>
      <c r="Q83" s="35"/>
      <c r="R83" s="35"/>
    </row>
    <row r="84" spans="1:18">
      <c r="A84" s="30"/>
      <c r="B84" s="32"/>
      <c r="C84" s="33"/>
      <c r="D84" s="33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5"/>
      <c r="P84" s="35"/>
      <c r="Q84" s="35"/>
      <c r="R84" s="35"/>
    </row>
    <row r="85" spans="1:18">
      <c r="A85" s="30"/>
      <c r="B85" s="32"/>
      <c r="C85" s="33"/>
      <c r="D85" s="33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5"/>
      <c r="P85" s="35"/>
      <c r="Q85" s="35"/>
      <c r="R85" s="35"/>
    </row>
    <row r="86" spans="1:18">
      <c r="A86" s="30"/>
      <c r="B86" s="32"/>
      <c r="C86" s="33"/>
      <c r="D86" s="33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5"/>
      <c r="P86" s="35"/>
      <c r="Q86" s="35"/>
      <c r="R86" s="35"/>
    </row>
    <row r="87" spans="1:18">
      <c r="A87" s="30"/>
      <c r="B87" s="32"/>
      <c r="C87" s="33"/>
      <c r="D87" s="33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5"/>
      <c r="P87" s="35"/>
      <c r="Q87" s="35"/>
      <c r="R87" s="35"/>
    </row>
    <row r="88" spans="1:1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5"/>
      <c r="P88" s="35"/>
      <c r="Q88" s="35"/>
      <c r="R88" s="35"/>
    </row>
    <row r="89" spans="1:18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5"/>
      <c r="P89" s="35"/>
      <c r="Q89" s="35"/>
      <c r="R89" s="35"/>
    </row>
    <row r="90" spans="1:18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5"/>
      <c r="P90" s="35"/>
      <c r="Q90" s="35"/>
      <c r="R90" s="35"/>
    </row>
    <row r="91" spans="1:18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5"/>
      <c r="P91" s="35"/>
      <c r="Q91" s="35"/>
      <c r="R91" s="35"/>
    </row>
    <row r="92" spans="1:18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5"/>
      <c r="P92" s="35"/>
      <c r="Q92" s="35"/>
      <c r="R92" s="35"/>
    </row>
    <row r="93" spans="1:18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5"/>
      <c r="P93" s="35"/>
      <c r="Q93" s="35"/>
      <c r="R93" s="35"/>
    </row>
    <row r="94" spans="1:18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5"/>
      <c r="P94" s="35"/>
      <c r="Q94" s="35"/>
      <c r="R94" s="35"/>
    </row>
    <row r="95" spans="1:18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5"/>
      <c r="P95" s="35"/>
      <c r="Q95" s="35"/>
      <c r="R95" s="35"/>
    </row>
    <row r="96" spans="1:18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5"/>
      <c r="P96" s="35"/>
      <c r="Q96" s="35"/>
      <c r="R96" s="35"/>
    </row>
    <row r="97" spans="1:18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5"/>
      <c r="P97" s="35"/>
      <c r="Q97" s="35"/>
      <c r="R97" s="35"/>
    </row>
    <row r="98" spans="1:1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5"/>
      <c r="P98" s="35"/>
      <c r="Q98" s="35"/>
      <c r="R98" s="35"/>
    </row>
    <row r="99" spans="1:18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5"/>
      <c r="P99" s="35"/>
      <c r="Q99" s="35"/>
      <c r="R99" s="35"/>
    </row>
    <row r="100" spans="1:18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5"/>
      <c r="P100" s="35"/>
      <c r="Q100" s="35"/>
      <c r="R100" s="35"/>
    </row>
    <row r="101" spans="1:18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5"/>
      <c r="P101" s="35"/>
      <c r="Q101" s="35"/>
      <c r="R101" s="35"/>
    </row>
    <row r="102" spans="1:18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5"/>
      <c r="P102" s="35"/>
      <c r="Q102" s="35"/>
      <c r="R102" s="35"/>
    </row>
    <row r="103" spans="1:18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5"/>
      <c r="P103" s="35"/>
      <c r="Q103" s="35"/>
      <c r="R103" s="35"/>
    </row>
    <row r="104" spans="1:18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5"/>
      <c r="P104" s="35"/>
      <c r="Q104" s="35"/>
      <c r="R104" s="35"/>
    </row>
    <row r="105" spans="1:18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5"/>
      <c r="P105" s="35"/>
      <c r="Q105" s="35"/>
      <c r="R105" s="35"/>
    </row>
    <row r="106" spans="1:18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5"/>
      <c r="P106" s="35"/>
      <c r="Q106" s="35"/>
      <c r="R106" s="35"/>
    </row>
    <row r="107" spans="1:18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5"/>
      <c r="P107" s="35"/>
      <c r="Q107" s="35"/>
      <c r="R107" s="35"/>
    </row>
    <row r="108" spans="1:1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5"/>
      <c r="P108" s="35"/>
      <c r="Q108" s="35"/>
      <c r="R108" s="35"/>
    </row>
    <row r="109" spans="1:18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5"/>
      <c r="P109" s="35"/>
      <c r="Q109" s="35"/>
      <c r="R109" s="35"/>
    </row>
    <row r="110" spans="1:18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5"/>
      <c r="P110" s="35"/>
      <c r="Q110" s="35"/>
      <c r="R110" s="35"/>
    </row>
    <row r="111" spans="1:18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5"/>
      <c r="P111" s="35"/>
      <c r="Q111" s="35"/>
      <c r="R111" s="35"/>
    </row>
    <row r="112" spans="1:18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5"/>
      <c r="P112" s="35"/>
      <c r="Q112" s="35"/>
      <c r="R112" s="35"/>
    </row>
    <row r="113" spans="1:18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5"/>
      <c r="P113" s="35"/>
      <c r="Q113" s="35"/>
      <c r="R113" s="35"/>
    </row>
    <row r="114" spans="1:18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5"/>
      <c r="P114" s="35"/>
      <c r="Q114" s="35"/>
      <c r="R114" s="35"/>
    </row>
    <row r="115" spans="1:18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5"/>
      <c r="P115" s="35"/>
      <c r="Q115" s="35"/>
      <c r="R115" s="35"/>
    </row>
    <row r="116" spans="1:18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5"/>
      <c r="P116" s="35"/>
      <c r="Q116" s="35"/>
      <c r="R116" s="35"/>
    </row>
    <row r="117" spans="1:18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5"/>
      <c r="P117" s="35"/>
      <c r="Q117" s="35"/>
      <c r="R117" s="35"/>
    </row>
    <row r="118" spans="1: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5"/>
      <c r="P118" s="35"/>
      <c r="Q118" s="35"/>
      <c r="R118" s="35"/>
    </row>
    <row r="119" spans="1:18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5"/>
      <c r="P119" s="35"/>
      <c r="Q119" s="35"/>
      <c r="R119" s="35"/>
    </row>
    <row r="120" spans="1:18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5"/>
      <c r="P120" s="35"/>
      <c r="Q120" s="35"/>
      <c r="R120" s="35"/>
    </row>
    <row r="121" spans="1:18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5"/>
      <c r="P121" s="35"/>
      <c r="Q121" s="35"/>
      <c r="R121" s="35"/>
    </row>
    <row r="122" spans="1:18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5"/>
      <c r="P122" s="35"/>
      <c r="Q122" s="35"/>
      <c r="R122" s="35"/>
    </row>
    <row r="123" spans="1:18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5"/>
      <c r="P123" s="35"/>
      <c r="Q123" s="35"/>
      <c r="R123" s="35"/>
    </row>
    <row r="124" spans="1:18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5"/>
      <c r="P124" s="35"/>
      <c r="Q124" s="35"/>
      <c r="R124" s="35"/>
    </row>
    <row r="125" spans="1:18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5"/>
      <c r="P125" s="35"/>
      <c r="Q125" s="35"/>
      <c r="R125" s="35"/>
    </row>
    <row r="126" spans="1:18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5"/>
      <c r="P126" s="35"/>
      <c r="Q126" s="35"/>
      <c r="R126" s="35"/>
    </row>
    <row r="127" spans="1:18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5"/>
      <c r="P127" s="35"/>
      <c r="Q127" s="35"/>
      <c r="R127" s="35"/>
    </row>
    <row r="128" spans="1:1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5"/>
      <c r="P128" s="35"/>
      <c r="Q128" s="35"/>
      <c r="R128" s="35"/>
    </row>
    <row r="129" spans="1:18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5"/>
      <c r="P129" s="35"/>
      <c r="Q129" s="35"/>
      <c r="R129" s="35"/>
    </row>
    <row r="130" spans="1:18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5"/>
      <c r="P130" s="35"/>
      <c r="Q130" s="35"/>
      <c r="R130" s="35"/>
    </row>
    <row r="131" spans="1:18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5"/>
      <c r="P131" s="35"/>
      <c r="Q131" s="35"/>
      <c r="R131" s="35"/>
    </row>
    <row r="132" spans="1:18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5"/>
      <c r="P132" s="35"/>
      <c r="Q132" s="35"/>
      <c r="R132" s="35"/>
    </row>
    <row r="133" spans="1:18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5"/>
      <c r="P133" s="35"/>
      <c r="Q133" s="35"/>
      <c r="R133" s="35"/>
    </row>
    <row r="134" spans="1:18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5"/>
      <c r="P134" s="35"/>
      <c r="Q134" s="35"/>
      <c r="R134" s="35"/>
    </row>
    <row r="135" spans="1:18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5"/>
      <c r="P135" s="35"/>
      <c r="Q135" s="35"/>
      <c r="R135" s="35"/>
    </row>
    <row r="136" spans="1:18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5"/>
      <c r="P136" s="35"/>
      <c r="Q136" s="35"/>
      <c r="R136" s="35"/>
    </row>
    <row r="137" spans="1:18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5"/>
      <c r="P137" s="35"/>
      <c r="Q137" s="35"/>
      <c r="R137" s="35"/>
    </row>
    <row r="138" spans="1:1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5"/>
      <c r="P138" s="35"/>
      <c r="Q138" s="35"/>
      <c r="R138" s="35"/>
    </row>
    <row r="139" spans="1:18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5"/>
      <c r="P139" s="35"/>
      <c r="Q139" s="35"/>
      <c r="R139" s="35"/>
    </row>
    <row r="140" spans="1:18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5"/>
      <c r="P140" s="35"/>
      <c r="Q140" s="35"/>
      <c r="R140" s="35"/>
    </row>
    <row r="141" spans="1:18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5"/>
      <c r="P141" s="35"/>
      <c r="Q141" s="35"/>
      <c r="R141" s="35"/>
    </row>
    <row r="142" spans="1:18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5"/>
      <c r="P142" s="35"/>
      <c r="Q142" s="35"/>
      <c r="R142" s="35"/>
    </row>
    <row r="143" spans="1:18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5"/>
      <c r="P143" s="35"/>
      <c r="Q143" s="35"/>
      <c r="R143" s="35"/>
    </row>
    <row r="144" spans="1:18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5"/>
      <c r="P144" s="35"/>
      <c r="Q144" s="35"/>
      <c r="R144" s="35"/>
    </row>
    <row r="145" spans="1:18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5"/>
      <c r="P145" s="35"/>
      <c r="Q145" s="35"/>
      <c r="R145" s="35"/>
    </row>
    <row r="146" spans="1:18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5"/>
      <c r="P146" s="35"/>
      <c r="Q146" s="35"/>
      <c r="R146" s="35"/>
    </row>
    <row r="147" spans="1:18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5"/>
      <c r="P147" s="35"/>
      <c r="Q147" s="35"/>
      <c r="R147" s="35"/>
    </row>
    <row r="148" spans="1:1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5"/>
      <c r="P148" s="35"/>
      <c r="Q148" s="35"/>
      <c r="R148" s="35"/>
    </row>
    <row r="149" spans="1:18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5"/>
      <c r="P149" s="35"/>
      <c r="Q149" s="35"/>
      <c r="R149" s="35"/>
    </row>
    <row r="150" spans="1:18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5"/>
      <c r="P150" s="35"/>
      <c r="Q150" s="35"/>
      <c r="R150" s="35"/>
    </row>
    <row r="151" spans="1:18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5"/>
      <c r="P151" s="35"/>
      <c r="Q151" s="35"/>
      <c r="R151" s="35"/>
    </row>
    <row r="152" spans="1:18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5"/>
      <c r="P152" s="35"/>
      <c r="Q152" s="35"/>
      <c r="R152" s="35"/>
    </row>
    <row r="153" spans="1:18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5"/>
      <c r="P153" s="35"/>
      <c r="Q153" s="35"/>
      <c r="R153" s="35"/>
    </row>
    <row r="154" spans="1:18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5"/>
      <c r="P154" s="35"/>
      <c r="Q154" s="35"/>
      <c r="R154" s="35"/>
    </row>
    <row r="155" spans="1:18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5"/>
      <c r="P155" s="35"/>
      <c r="Q155" s="35"/>
      <c r="R155" s="35"/>
    </row>
    <row r="156" spans="1:18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5"/>
      <c r="P156" s="35"/>
      <c r="Q156" s="35"/>
      <c r="R156" s="35"/>
    </row>
    <row r="157" spans="1:18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5"/>
      <c r="P157" s="35"/>
      <c r="Q157" s="35"/>
      <c r="R157" s="35"/>
    </row>
    <row r="158" spans="1:1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5"/>
      <c r="P158" s="35"/>
      <c r="Q158" s="35"/>
      <c r="R158" s="35"/>
    </row>
    <row r="159" spans="1:18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5"/>
      <c r="P159" s="35"/>
      <c r="Q159" s="35"/>
      <c r="R159" s="35"/>
    </row>
    <row r="160" spans="1:18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5"/>
      <c r="P160" s="35"/>
      <c r="Q160" s="35"/>
      <c r="R160" s="35"/>
    </row>
    <row r="161" spans="1:18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5"/>
      <c r="P161" s="35"/>
      <c r="Q161" s="35"/>
      <c r="R161" s="35"/>
    </row>
    <row r="162" spans="1:18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5"/>
      <c r="P162" s="35"/>
      <c r="Q162" s="35"/>
      <c r="R162" s="35"/>
    </row>
    <row r="163" spans="1:18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5"/>
      <c r="P163" s="35"/>
      <c r="Q163" s="35"/>
      <c r="R163" s="35"/>
    </row>
    <row r="164" spans="1:18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5"/>
      <c r="P164" s="35"/>
      <c r="Q164" s="35"/>
      <c r="R164" s="35"/>
    </row>
    <row r="165" spans="1:18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5"/>
      <c r="P165" s="35"/>
      <c r="Q165" s="35"/>
      <c r="R165" s="35"/>
    </row>
    <row r="166" spans="1:18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5"/>
      <c r="P166" s="35"/>
      <c r="Q166" s="35"/>
      <c r="R166" s="35"/>
    </row>
    <row r="167" spans="1:18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5"/>
      <c r="P167" s="35"/>
      <c r="Q167" s="35"/>
      <c r="R167" s="35"/>
    </row>
    <row r="168" spans="1:1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5"/>
      <c r="P168" s="35"/>
      <c r="Q168" s="35"/>
      <c r="R168" s="35"/>
    </row>
    <row r="169" spans="1:18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5"/>
      <c r="P169" s="35"/>
      <c r="Q169" s="35"/>
      <c r="R169" s="35"/>
    </row>
    <row r="170" spans="1:18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5"/>
      <c r="P170" s="35"/>
      <c r="Q170" s="35"/>
      <c r="R170" s="35"/>
    </row>
    <row r="171" spans="1:18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5"/>
      <c r="P171" s="35"/>
      <c r="Q171" s="35"/>
      <c r="R171" s="35"/>
    </row>
    <row r="172" spans="1:18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5"/>
      <c r="P172" s="35"/>
      <c r="Q172" s="35"/>
      <c r="R172" s="35"/>
    </row>
    <row r="173" spans="1:18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5"/>
      <c r="P173" s="35"/>
      <c r="Q173" s="35"/>
      <c r="R173" s="35"/>
    </row>
    <row r="174" spans="1:18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5"/>
      <c r="P174" s="35"/>
      <c r="Q174" s="35"/>
      <c r="R174" s="35"/>
    </row>
    <row r="175" spans="1:18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5"/>
      <c r="P175" s="35"/>
      <c r="Q175" s="35"/>
      <c r="R175" s="35"/>
    </row>
    <row r="176" spans="1:18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5"/>
      <c r="P176" s="35"/>
      <c r="Q176" s="35"/>
      <c r="R176" s="35"/>
    </row>
    <row r="177" spans="1:18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5"/>
      <c r="P177" s="35"/>
      <c r="Q177" s="35"/>
      <c r="R177" s="35"/>
    </row>
    <row r="178" spans="1:1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5"/>
      <c r="P178" s="35"/>
      <c r="Q178" s="35"/>
      <c r="R178" s="35"/>
    </row>
    <row r="179" spans="1:18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5"/>
      <c r="P179" s="35"/>
      <c r="Q179" s="35"/>
      <c r="R179" s="35"/>
    </row>
    <row r="180" spans="1:18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5"/>
      <c r="P180" s="35"/>
      <c r="Q180" s="35"/>
      <c r="R180" s="35"/>
    </row>
    <row r="181" spans="1:18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5"/>
      <c r="P181" s="35"/>
      <c r="Q181" s="35"/>
      <c r="R181" s="35"/>
    </row>
    <row r="182" spans="1:18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5"/>
      <c r="P182" s="35"/>
      <c r="Q182" s="35"/>
      <c r="R182" s="35"/>
    </row>
    <row r="183" spans="1:18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5"/>
      <c r="P183" s="35"/>
      <c r="Q183" s="35"/>
      <c r="R183" s="35"/>
    </row>
    <row r="184" spans="1:18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5"/>
      <c r="P184" s="35"/>
      <c r="Q184" s="35"/>
      <c r="R184" s="35"/>
    </row>
    <row r="185" spans="1:18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5"/>
      <c r="P185" s="35"/>
      <c r="Q185" s="35"/>
      <c r="R185" s="35"/>
    </row>
    <row r="186" spans="1:18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5"/>
      <c r="P186" s="35"/>
      <c r="Q186" s="35"/>
      <c r="R186" s="35"/>
    </row>
    <row r="187" spans="1:18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5"/>
      <c r="P187" s="35"/>
      <c r="Q187" s="35"/>
      <c r="R187" s="35"/>
    </row>
    <row r="188" spans="1:1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5"/>
      <c r="P188" s="35"/>
      <c r="Q188" s="35"/>
      <c r="R188" s="35"/>
    </row>
    <row r="189" spans="1:18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5"/>
      <c r="P189" s="35"/>
      <c r="Q189" s="35"/>
      <c r="R189" s="35"/>
    </row>
    <row r="190" spans="1:18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5"/>
      <c r="P190" s="35"/>
      <c r="Q190" s="35"/>
      <c r="R190" s="35"/>
    </row>
    <row r="191" spans="1:18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5"/>
      <c r="P191" s="35"/>
      <c r="Q191" s="35"/>
      <c r="R191" s="35"/>
    </row>
    <row r="192" spans="1:18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5"/>
      <c r="P192" s="35"/>
      <c r="Q192" s="35"/>
      <c r="R192" s="35"/>
    </row>
    <row r="193" spans="1:18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5"/>
      <c r="P193" s="35"/>
      <c r="Q193" s="35"/>
      <c r="R193" s="35"/>
    </row>
    <row r="194" spans="1:18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5"/>
      <c r="P194" s="35"/>
      <c r="Q194" s="35"/>
      <c r="R194" s="35"/>
    </row>
    <row r="195" spans="1:18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5"/>
      <c r="P195" s="35"/>
      <c r="Q195" s="35"/>
      <c r="R195" s="35"/>
    </row>
    <row r="196" spans="1:18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5"/>
      <c r="P196" s="35"/>
      <c r="Q196" s="35"/>
      <c r="R196" s="35"/>
    </row>
    <row r="197" spans="1:18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5"/>
      <c r="P197" s="35"/>
      <c r="Q197" s="35"/>
      <c r="R197" s="35"/>
    </row>
    <row r="198" spans="1:1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5"/>
      <c r="P198" s="35"/>
      <c r="Q198" s="35"/>
      <c r="R198" s="35"/>
    </row>
    <row r="199" spans="1:18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5"/>
      <c r="P199" s="35"/>
      <c r="Q199" s="35"/>
      <c r="R199" s="35"/>
    </row>
    <row r="200" spans="1:18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5"/>
      <c r="P200" s="35"/>
      <c r="Q200" s="35"/>
      <c r="R200" s="35"/>
    </row>
    <row r="201" spans="1:18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5"/>
      <c r="P201" s="35"/>
      <c r="Q201" s="35"/>
      <c r="R201" s="35"/>
    </row>
    <row r="202" spans="1:18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5"/>
      <c r="P202" s="35"/>
      <c r="Q202" s="35"/>
      <c r="R202" s="35"/>
    </row>
    <row r="203" spans="1:18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5"/>
      <c r="P203" s="35"/>
      <c r="Q203" s="35"/>
      <c r="R203" s="35"/>
    </row>
    <row r="204" spans="1:18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5"/>
      <c r="P204" s="35"/>
      <c r="Q204" s="35"/>
      <c r="R204" s="35"/>
    </row>
    <row r="205" spans="1:18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5"/>
      <c r="P205" s="35"/>
      <c r="Q205" s="35"/>
      <c r="R205" s="35"/>
    </row>
    <row r="206" spans="1:18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5"/>
      <c r="P206" s="35"/>
      <c r="Q206" s="35"/>
      <c r="R206" s="35"/>
    </row>
    <row r="207" spans="1:18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5"/>
      <c r="P207" s="35"/>
      <c r="Q207" s="35"/>
      <c r="R207" s="35"/>
    </row>
    <row r="208" spans="1:1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5"/>
      <c r="P208" s="35"/>
      <c r="Q208" s="35"/>
      <c r="R208" s="35"/>
    </row>
    <row r="209" spans="1:18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5"/>
      <c r="P209" s="35"/>
      <c r="Q209" s="35"/>
      <c r="R209" s="35"/>
    </row>
    <row r="210" spans="1:18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5"/>
      <c r="P210" s="35"/>
      <c r="Q210" s="35"/>
      <c r="R210" s="35"/>
    </row>
    <row r="211" spans="1:18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5"/>
      <c r="P211" s="35"/>
      <c r="Q211" s="35"/>
      <c r="R211" s="35"/>
    </row>
    <row r="212" spans="1:18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5"/>
      <c r="P212" s="35"/>
      <c r="Q212" s="35"/>
      <c r="R212" s="35"/>
    </row>
    <row r="213" spans="1:18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5"/>
      <c r="P213" s="35"/>
      <c r="Q213" s="35"/>
      <c r="R213" s="35"/>
    </row>
    <row r="214" spans="1:18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5"/>
      <c r="P214" s="35"/>
      <c r="Q214" s="35"/>
      <c r="R214" s="35"/>
    </row>
    <row r="215" spans="1:18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5"/>
      <c r="P215" s="35"/>
      <c r="Q215" s="35"/>
      <c r="R215" s="35"/>
    </row>
    <row r="216" spans="1:18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5"/>
      <c r="P216" s="35"/>
      <c r="Q216" s="35"/>
      <c r="R216" s="35"/>
    </row>
    <row r="217" spans="1:18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5"/>
      <c r="P217" s="35"/>
      <c r="Q217" s="35"/>
      <c r="R217" s="35"/>
    </row>
    <row r="218" spans="1: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5"/>
      <c r="P218" s="35"/>
      <c r="Q218" s="35"/>
      <c r="R218" s="35"/>
    </row>
    <row r="219" spans="1:18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5"/>
      <c r="P219" s="35"/>
      <c r="Q219" s="35"/>
      <c r="R219" s="35"/>
    </row>
    <row r="220" spans="1:18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5"/>
      <c r="P220" s="35"/>
      <c r="Q220" s="35"/>
      <c r="R220" s="35"/>
    </row>
    <row r="221" spans="1:18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5"/>
      <c r="P221" s="35"/>
      <c r="Q221" s="35"/>
      <c r="R221" s="35"/>
    </row>
    <row r="222" spans="1:18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5"/>
      <c r="P222" s="35"/>
      <c r="Q222" s="35"/>
      <c r="R222" s="35"/>
    </row>
    <row r="223" spans="1:18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5"/>
      <c r="P223" s="35"/>
      <c r="Q223" s="35"/>
      <c r="R223" s="35"/>
    </row>
    <row r="224" spans="1:18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5"/>
      <c r="P224" s="35"/>
      <c r="Q224" s="35"/>
      <c r="R224" s="35"/>
    </row>
    <row r="225" spans="1:18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5"/>
      <c r="P225" s="35"/>
      <c r="Q225" s="35"/>
      <c r="R225" s="35"/>
    </row>
    <row r="226" spans="1:18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5"/>
      <c r="P226" s="35"/>
      <c r="Q226" s="35"/>
      <c r="R226" s="35"/>
    </row>
    <row r="227" spans="1:18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5"/>
      <c r="P227" s="35"/>
      <c r="Q227" s="35"/>
      <c r="R227" s="35"/>
    </row>
    <row r="228" spans="1:1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5"/>
      <c r="P228" s="35"/>
      <c r="Q228" s="35"/>
      <c r="R228" s="35"/>
    </row>
    <row r="229" spans="1:18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5"/>
      <c r="P229" s="35"/>
      <c r="Q229" s="35"/>
      <c r="R229" s="35"/>
    </row>
    <row r="230" spans="1:18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5"/>
      <c r="P230" s="35"/>
      <c r="Q230" s="35"/>
      <c r="R230" s="35"/>
    </row>
    <row r="231" spans="1:18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5"/>
      <c r="P231" s="35"/>
      <c r="Q231" s="35"/>
      <c r="R231" s="35"/>
    </row>
    <row r="232" spans="1:18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5"/>
      <c r="P232" s="35"/>
      <c r="Q232" s="35"/>
      <c r="R232" s="35"/>
    </row>
    <row r="233" spans="1:18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5"/>
      <c r="P233" s="35"/>
      <c r="Q233" s="35"/>
      <c r="R233" s="35"/>
    </row>
    <row r="234" spans="1:18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5"/>
      <c r="P234" s="35"/>
      <c r="Q234" s="35"/>
      <c r="R234" s="35"/>
    </row>
    <row r="235" spans="1:18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5"/>
      <c r="P235" s="35"/>
      <c r="Q235" s="35"/>
      <c r="R235" s="35"/>
    </row>
    <row r="236" spans="1:18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5"/>
      <c r="P236" s="35"/>
      <c r="Q236" s="35"/>
      <c r="R236" s="35"/>
    </row>
    <row r="237" spans="1:18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5"/>
      <c r="P237" s="35"/>
      <c r="Q237" s="35"/>
      <c r="R237" s="35"/>
    </row>
    <row r="238" spans="1:1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5"/>
      <c r="P238" s="35"/>
      <c r="Q238" s="35"/>
      <c r="R238" s="35"/>
    </row>
    <row r="239" spans="1:18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5"/>
      <c r="P239" s="35"/>
      <c r="Q239" s="35"/>
      <c r="R239" s="35"/>
    </row>
    <row r="240" spans="1:18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5"/>
      <c r="P240" s="35"/>
      <c r="Q240" s="35"/>
      <c r="R240" s="35"/>
    </row>
    <row r="241" spans="1:18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5"/>
      <c r="P241" s="35"/>
      <c r="Q241" s="35"/>
      <c r="R241" s="35"/>
    </row>
    <row r="242" spans="1:18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5"/>
      <c r="P242" s="35"/>
      <c r="Q242" s="35"/>
      <c r="R242" s="35"/>
    </row>
    <row r="243" spans="1:18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5"/>
      <c r="P243" s="35"/>
      <c r="Q243" s="35"/>
      <c r="R243" s="35"/>
    </row>
    <row r="244" spans="1:18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5"/>
      <c r="P244" s="35"/>
      <c r="Q244" s="35"/>
      <c r="R244" s="35"/>
    </row>
    <row r="245" spans="1:18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5"/>
      <c r="P245" s="35"/>
      <c r="Q245" s="35"/>
      <c r="R245" s="35"/>
    </row>
    <row r="246" spans="1:18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5"/>
      <c r="P246" s="35"/>
      <c r="Q246" s="35"/>
      <c r="R246" s="35"/>
    </row>
    <row r="247" spans="1:18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5"/>
      <c r="P247" s="35"/>
      <c r="Q247" s="35"/>
      <c r="R247" s="35"/>
    </row>
    <row r="248" spans="1:1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5"/>
      <c r="P248" s="35"/>
      <c r="Q248" s="35"/>
      <c r="R248" s="35"/>
    </row>
    <row r="249" spans="1:18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5"/>
      <c r="P249" s="35"/>
      <c r="Q249" s="35"/>
      <c r="R249" s="35"/>
    </row>
    <row r="250" spans="1:18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5"/>
      <c r="P250" s="35"/>
      <c r="Q250" s="35"/>
      <c r="R250" s="35"/>
    </row>
    <row r="251" spans="1:18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5"/>
      <c r="P251" s="35"/>
      <c r="Q251" s="35"/>
      <c r="R251" s="35"/>
    </row>
    <row r="252" spans="1:18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5"/>
      <c r="P252" s="35"/>
      <c r="Q252" s="35"/>
      <c r="R252" s="35"/>
    </row>
    <row r="253" spans="1:18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5"/>
      <c r="P253" s="35"/>
      <c r="Q253" s="35"/>
      <c r="R253" s="35"/>
    </row>
    <row r="254" spans="1:18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5"/>
      <c r="P254" s="35"/>
      <c r="Q254" s="35"/>
      <c r="R254" s="35"/>
    </row>
    <row r="255" spans="1:18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5"/>
      <c r="P255" s="35"/>
      <c r="Q255" s="35"/>
      <c r="R255" s="35"/>
    </row>
    <row r="256" spans="1:18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5"/>
      <c r="P256" s="35"/>
      <c r="Q256" s="35"/>
      <c r="R256" s="35"/>
    </row>
    <row r="257" spans="1:18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5"/>
      <c r="P257" s="35"/>
      <c r="Q257" s="35"/>
      <c r="R257" s="35"/>
    </row>
    <row r="258" spans="1:1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5"/>
      <c r="P258" s="35"/>
      <c r="Q258" s="35"/>
      <c r="R258" s="35"/>
    </row>
    <row r="259" spans="1:18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5"/>
      <c r="P259" s="35"/>
      <c r="Q259" s="35"/>
      <c r="R259" s="35"/>
    </row>
    <row r="260" spans="1:18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5"/>
      <c r="P260" s="35"/>
      <c r="Q260" s="35"/>
      <c r="R260" s="35"/>
    </row>
    <row r="261" spans="1:18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5"/>
      <c r="P261" s="35"/>
      <c r="Q261" s="35"/>
      <c r="R261" s="35"/>
    </row>
    <row r="262" spans="1:18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5"/>
      <c r="P262" s="35"/>
      <c r="Q262" s="35"/>
      <c r="R262" s="35"/>
    </row>
    <row r="263" spans="1:18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5"/>
      <c r="P263" s="35"/>
      <c r="Q263" s="35"/>
      <c r="R263" s="35"/>
    </row>
    <row r="264" spans="1:18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5"/>
      <c r="P264" s="35"/>
      <c r="Q264" s="35"/>
      <c r="R264" s="35"/>
    </row>
    <row r="265" spans="1:18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5"/>
      <c r="P265" s="35"/>
      <c r="Q265" s="35"/>
      <c r="R265" s="35"/>
    </row>
    <row r="266" spans="1:18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5"/>
      <c r="P266" s="35"/>
      <c r="Q266" s="35"/>
      <c r="R266" s="35"/>
    </row>
    <row r="267" spans="1:18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5"/>
      <c r="P267" s="35"/>
      <c r="Q267" s="35"/>
      <c r="R267" s="35"/>
    </row>
    <row r="268" spans="1:1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5"/>
      <c r="P268" s="35"/>
      <c r="Q268" s="35"/>
      <c r="R268" s="35"/>
    </row>
    <row r="269" spans="1:18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5"/>
      <c r="P269" s="35"/>
      <c r="Q269" s="35"/>
      <c r="R269" s="35"/>
    </row>
    <row r="270" spans="1:18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5"/>
      <c r="P270" s="35"/>
      <c r="Q270" s="35"/>
      <c r="R270" s="35"/>
    </row>
    <row r="271" spans="1:18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5"/>
      <c r="P271" s="35"/>
      <c r="Q271" s="35"/>
      <c r="R271" s="35"/>
    </row>
    <row r="272" spans="1:18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5"/>
      <c r="P272" s="35"/>
      <c r="Q272" s="35"/>
      <c r="R272" s="35"/>
    </row>
    <row r="273" spans="1:18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5"/>
      <c r="P273" s="35"/>
      <c r="Q273" s="35"/>
      <c r="R273" s="35"/>
    </row>
    <row r="274" spans="1:18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5"/>
      <c r="P274" s="35"/>
      <c r="Q274" s="35"/>
      <c r="R274" s="35"/>
    </row>
    <row r="275" spans="1:18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5"/>
      <c r="P275" s="35"/>
      <c r="Q275" s="35"/>
      <c r="R275" s="35"/>
    </row>
    <row r="276" spans="1:18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5"/>
      <c r="P276" s="35"/>
      <c r="Q276" s="35"/>
      <c r="R276" s="35"/>
    </row>
    <row r="277" spans="1:18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5"/>
      <c r="P277" s="35"/>
      <c r="Q277" s="35"/>
      <c r="R277" s="35"/>
    </row>
    <row r="278" spans="1:1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5"/>
      <c r="P278" s="35"/>
      <c r="Q278" s="35"/>
      <c r="R278" s="35"/>
    </row>
    <row r="279" spans="1:18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5"/>
      <c r="P279" s="35"/>
      <c r="Q279" s="35"/>
      <c r="R279" s="35"/>
    </row>
    <row r="280" spans="1:18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5"/>
      <c r="P280" s="35"/>
      <c r="Q280" s="35"/>
      <c r="R280" s="35"/>
    </row>
    <row r="281" spans="1:18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5"/>
      <c r="P281" s="35"/>
      <c r="Q281" s="35"/>
      <c r="R281" s="35"/>
    </row>
    <row r="282" spans="1:18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5"/>
      <c r="P282" s="35"/>
      <c r="Q282" s="35"/>
      <c r="R282" s="35"/>
    </row>
    <row r="283" spans="1:18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5"/>
      <c r="P283" s="35"/>
      <c r="Q283" s="35"/>
      <c r="R283" s="35"/>
    </row>
    <row r="284" spans="1:18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5"/>
      <c r="P284" s="35"/>
      <c r="Q284" s="35"/>
      <c r="R284" s="35"/>
    </row>
    <row r="285" spans="1:18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5"/>
      <c r="P285" s="35"/>
      <c r="Q285" s="35"/>
      <c r="R285" s="35"/>
    </row>
    <row r="286" spans="1:18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5"/>
      <c r="P286" s="35"/>
      <c r="Q286" s="35"/>
      <c r="R286" s="35"/>
    </row>
    <row r="287" spans="1:18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5"/>
      <c r="P287" s="35"/>
      <c r="Q287" s="35"/>
      <c r="R287" s="35"/>
    </row>
    <row r="288" spans="1:1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5"/>
      <c r="P288" s="35"/>
      <c r="Q288" s="35"/>
      <c r="R288" s="35"/>
    </row>
    <row r="289" spans="1:18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5"/>
      <c r="P289" s="35"/>
      <c r="Q289" s="35"/>
      <c r="R289" s="35"/>
    </row>
    <row r="290" spans="1:18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5"/>
      <c r="P290" s="35"/>
      <c r="Q290" s="35"/>
      <c r="R290" s="35"/>
    </row>
    <row r="291" spans="1:18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5"/>
      <c r="P291" s="35"/>
      <c r="Q291" s="35"/>
      <c r="R291" s="35"/>
    </row>
    <row r="292" spans="1:18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5"/>
      <c r="P292" s="35"/>
      <c r="Q292" s="35"/>
      <c r="R292" s="35"/>
    </row>
    <row r="293" spans="1:18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5"/>
      <c r="P293" s="35"/>
      <c r="Q293" s="35"/>
      <c r="R293" s="35"/>
    </row>
    <row r="294" spans="1:18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5"/>
      <c r="P294" s="35"/>
      <c r="Q294" s="35"/>
      <c r="R294" s="35"/>
    </row>
    <row r="295" spans="1:18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5"/>
      <c r="P295" s="35"/>
      <c r="Q295" s="35"/>
      <c r="R295" s="35"/>
    </row>
    <row r="296" spans="1:18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5"/>
      <c r="P296" s="35"/>
      <c r="Q296" s="35"/>
      <c r="R296" s="35"/>
    </row>
    <row r="297" spans="1:18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5"/>
      <c r="P297" s="35"/>
      <c r="Q297" s="35"/>
      <c r="R297" s="35"/>
    </row>
    <row r="298" spans="1:1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5"/>
      <c r="P298" s="35"/>
      <c r="Q298" s="35"/>
      <c r="R298" s="35"/>
    </row>
    <row r="299" spans="1:18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5"/>
      <c r="P299" s="35"/>
      <c r="Q299" s="35"/>
      <c r="R299" s="35"/>
    </row>
    <row r="300" spans="1:18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5"/>
      <c r="P300" s="35"/>
      <c r="Q300" s="35"/>
      <c r="R300" s="35"/>
    </row>
    <row r="301" spans="1:18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5"/>
      <c r="P301" s="35"/>
      <c r="Q301" s="35"/>
      <c r="R301" s="35"/>
    </row>
    <row r="302" spans="1:18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5"/>
      <c r="P302" s="35"/>
      <c r="Q302" s="35"/>
      <c r="R302" s="35"/>
    </row>
    <row r="303" spans="1:18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5"/>
      <c r="P303" s="35"/>
      <c r="Q303" s="35"/>
      <c r="R303" s="35"/>
    </row>
    <row r="304" spans="1:18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5"/>
      <c r="P304" s="35"/>
      <c r="Q304" s="35"/>
      <c r="R304" s="35"/>
    </row>
    <row r="305" spans="1:18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5"/>
      <c r="P305" s="35"/>
      <c r="Q305" s="35"/>
      <c r="R305" s="35"/>
    </row>
    <row r="306" spans="1:18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5"/>
      <c r="P306" s="35"/>
      <c r="Q306" s="35"/>
      <c r="R306" s="35"/>
    </row>
    <row r="307" spans="1:18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5"/>
      <c r="P307" s="35"/>
      <c r="Q307" s="35"/>
      <c r="R307" s="35"/>
    </row>
    <row r="308" spans="1:1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5"/>
      <c r="P308" s="35"/>
      <c r="Q308" s="35"/>
      <c r="R308" s="35"/>
    </row>
    <row r="309" spans="1:18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5"/>
      <c r="P309" s="35"/>
      <c r="Q309" s="35"/>
      <c r="R309" s="35"/>
    </row>
    <row r="310" spans="1:18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5"/>
      <c r="P310" s="35"/>
      <c r="Q310" s="35"/>
      <c r="R310" s="35"/>
    </row>
    <row r="311" spans="1:18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5"/>
      <c r="P311" s="35"/>
      <c r="Q311" s="35"/>
      <c r="R311" s="35"/>
    </row>
    <row r="312" spans="1:18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5"/>
      <c r="P312" s="35"/>
      <c r="Q312" s="35"/>
      <c r="R312" s="35"/>
    </row>
    <row r="313" spans="1:18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5"/>
      <c r="P313" s="35"/>
      <c r="Q313" s="35"/>
      <c r="R313" s="35"/>
    </row>
    <row r="314" spans="1:18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5"/>
      <c r="P314" s="35"/>
      <c r="Q314" s="35"/>
      <c r="R314" s="35"/>
    </row>
    <row r="315" spans="1:18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5"/>
      <c r="P315" s="35"/>
      <c r="Q315" s="35"/>
      <c r="R315" s="35"/>
    </row>
    <row r="316" spans="1:18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5"/>
      <c r="P316" s="35"/>
      <c r="Q316" s="35"/>
      <c r="R316" s="35"/>
    </row>
    <row r="317" spans="1:18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5"/>
      <c r="P317" s="35"/>
      <c r="Q317" s="35"/>
      <c r="R317" s="35"/>
    </row>
    <row r="318" spans="1: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5"/>
      <c r="P318" s="35"/>
      <c r="Q318" s="35"/>
      <c r="R318" s="35"/>
    </row>
    <row r="319" spans="1:18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5"/>
      <c r="P319" s="35"/>
      <c r="Q319" s="35"/>
      <c r="R319" s="35"/>
    </row>
    <row r="320" spans="1:18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5"/>
      <c r="P320" s="35"/>
      <c r="Q320" s="35"/>
      <c r="R320" s="35"/>
    </row>
    <row r="321" spans="1:18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5"/>
      <c r="P321" s="35"/>
      <c r="Q321" s="35"/>
      <c r="R321" s="35"/>
    </row>
    <row r="322" spans="1:18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5"/>
      <c r="P322" s="35"/>
      <c r="Q322" s="35"/>
      <c r="R322" s="35"/>
    </row>
    <row r="323" spans="1:18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5"/>
      <c r="P323" s="35"/>
      <c r="Q323" s="35"/>
      <c r="R323" s="35"/>
    </row>
    <row r="324" spans="1:18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5"/>
      <c r="P324" s="35"/>
      <c r="Q324" s="35"/>
      <c r="R324" s="35"/>
    </row>
    <row r="325" spans="1:18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5"/>
      <c r="P325" s="35"/>
      <c r="Q325" s="35"/>
      <c r="R325" s="35"/>
    </row>
    <row r="326" spans="1:18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5"/>
      <c r="P326" s="35"/>
      <c r="Q326" s="35"/>
      <c r="R326" s="35"/>
    </row>
    <row r="327" spans="1:18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5"/>
      <c r="P327" s="35"/>
      <c r="Q327" s="35"/>
      <c r="R327" s="35"/>
    </row>
    <row r="328" spans="1:1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5"/>
      <c r="P328" s="35"/>
      <c r="Q328" s="35"/>
      <c r="R328" s="35"/>
    </row>
    <row r="329" spans="1:18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5"/>
      <c r="P329" s="35"/>
      <c r="Q329" s="35"/>
      <c r="R329" s="35"/>
    </row>
    <row r="330" spans="1:18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5"/>
      <c r="P330" s="35"/>
      <c r="Q330" s="35"/>
      <c r="R330" s="35"/>
    </row>
    <row r="331" spans="1:18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5"/>
      <c r="P331" s="35"/>
      <c r="Q331" s="35"/>
      <c r="R331" s="35"/>
    </row>
    <row r="332" spans="1:18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5"/>
      <c r="P332" s="35"/>
      <c r="Q332" s="35"/>
      <c r="R332" s="35"/>
    </row>
    <row r="333" spans="1:18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5"/>
      <c r="P333" s="35"/>
      <c r="Q333" s="35"/>
      <c r="R333" s="35"/>
    </row>
    <row r="334" spans="1:18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5"/>
      <c r="P334" s="35"/>
      <c r="Q334" s="35"/>
      <c r="R334" s="35"/>
    </row>
    <row r="335" spans="1:18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5"/>
      <c r="P335" s="35"/>
      <c r="Q335" s="35"/>
      <c r="R335" s="35"/>
    </row>
    <row r="336" spans="1:18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5"/>
      <c r="P336" s="35"/>
      <c r="Q336" s="35"/>
      <c r="R336" s="35"/>
    </row>
    <row r="337" spans="1:18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5"/>
      <c r="P337" s="35"/>
      <c r="Q337" s="35"/>
      <c r="R337" s="35"/>
    </row>
    <row r="338" spans="1:1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5"/>
      <c r="P338" s="35"/>
      <c r="Q338" s="35"/>
      <c r="R338" s="35"/>
    </row>
    <row r="339" spans="1:18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5"/>
      <c r="P339" s="35"/>
      <c r="Q339" s="35"/>
      <c r="R339" s="35"/>
    </row>
    <row r="340" spans="1:18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5"/>
      <c r="P340" s="35"/>
      <c r="Q340" s="35"/>
      <c r="R340" s="35"/>
    </row>
    <row r="341" spans="1:18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5"/>
      <c r="P341" s="35"/>
      <c r="Q341" s="35"/>
      <c r="R341" s="35"/>
    </row>
    <row r="342" spans="1:18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5"/>
      <c r="P342" s="35"/>
      <c r="Q342" s="35"/>
      <c r="R342" s="35"/>
    </row>
    <row r="343" spans="1:18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5"/>
      <c r="P343" s="35"/>
      <c r="Q343" s="35"/>
      <c r="R343" s="35"/>
    </row>
    <row r="344" spans="1:18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5"/>
      <c r="P344" s="35"/>
      <c r="Q344" s="35"/>
      <c r="R344" s="35"/>
    </row>
    <row r="345" spans="1:18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5"/>
      <c r="P345" s="35"/>
      <c r="Q345" s="35"/>
      <c r="R345" s="35"/>
    </row>
    <row r="346" spans="1:18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5"/>
      <c r="P346" s="35"/>
      <c r="Q346" s="35"/>
      <c r="R346" s="35"/>
    </row>
    <row r="347" spans="1:18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5"/>
      <c r="P347" s="35"/>
      <c r="Q347" s="35"/>
      <c r="R347" s="35"/>
    </row>
    <row r="348" spans="1:1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5"/>
      <c r="P348" s="35"/>
      <c r="Q348" s="35"/>
      <c r="R348" s="35"/>
    </row>
    <row r="349" spans="1:18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5"/>
      <c r="P349" s="35"/>
      <c r="Q349" s="35"/>
      <c r="R349" s="35"/>
    </row>
    <row r="350" spans="1:18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5"/>
      <c r="P350" s="35"/>
      <c r="Q350" s="35"/>
      <c r="R350" s="35"/>
    </row>
    <row r="351" spans="1:18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5"/>
      <c r="P351" s="35"/>
      <c r="Q351" s="35"/>
      <c r="R351" s="35"/>
    </row>
    <row r="352" spans="1:18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5"/>
      <c r="P352" s="35"/>
      <c r="Q352" s="35"/>
      <c r="R352" s="35"/>
    </row>
    <row r="353" spans="1:18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5"/>
      <c r="P353" s="35"/>
      <c r="Q353" s="35"/>
      <c r="R353" s="35"/>
    </row>
    <row r="354" spans="1:18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5"/>
      <c r="P354" s="35"/>
      <c r="Q354" s="35"/>
      <c r="R354" s="35"/>
    </row>
    <row r="355" spans="1:18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5"/>
      <c r="P355" s="35"/>
      <c r="Q355" s="35"/>
      <c r="R355" s="35"/>
    </row>
    <row r="356" spans="1:18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5"/>
      <c r="P356" s="35"/>
      <c r="Q356" s="35"/>
      <c r="R356" s="35"/>
    </row>
    <row r="357" spans="1:18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5"/>
      <c r="P357" s="35"/>
      <c r="Q357" s="35"/>
      <c r="R357" s="35"/>
    </row>
    <row r="358" spans="1:1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5"/>
      <c r="P358" s="35"/>
      <c r="Q358" s="35"/>
      <c r="R358" s="35"/>
    </row>
    <row r="359" spans="1:18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5"/>
      <c r="P359" s="35"/>
      <c r="Q359" s="35"/>
      <c r="R359" s="35"/>
    </row>
    <row r="360" spans="1:18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5"/>
      <c r="P360" s="35"/>
      <c r="Q360" s="35"/>
      <c r="R360" s="35"/>
    </row>
    <row r="361" spans="1:18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5"/>
      <c r="P361" s="35"/>
      <c r="Q361" s="35"/>
      <c r="R361" s="35"/>
    </row>
    <row r="362" spans="1:18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5"/>
      <c r="P362" s="35"/>
      <c r="Q362" s="35"/>
      <c r="R362" s="35"/>
    </row>
    <row r="363" spans="1:18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5"/>
      <c r="P363" s="35"/>
      <c r="Q363" s="35"/>
      <c r="R363" s="35"/>
    </row>
    <row r="364" spans="1:18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5"/>
      <c r="P364" s="35"/>
      <c r="Q364" s="35"/>
      <c r="R364" s="35"/>
    </row>
    <row r="365" spans="1:18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5"/>
      <c r="P365" s="35"/>
      <c r="Q365" s="35"/>
      <c r="R365" s="35"/>
    </row>
    <row r="366" spans="1:18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5"/>
      <c r="P366" s="35"/>
      <c r="Q366" s="35"/>
      <c r="R366" s="35"/>
    </row>
    <row r="367" spans="1:18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5"/>
      <c r="P367" s="35"/>
      <c r="Q367" s="35"/>
      <c r="R367" s="35"/>
    </row>
    <row r="368" spans="1:1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5"/>
      <c r="P368" s="35"/>
      <c r="Q368" s="35"/>
      <c r="R368" s="35"/>
    </row>
    <row r="369" spans="1:18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5"/>
      <c r="P369" s="35"/>
      <c r="Q369" s="35"/>
      <c r="R369" s="35"/>
    </row>
    <row r="370" spans="1:18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5"/>
      <c r="P370" s="35"/>
      <c r="Q370" s="35"/>
      <c r="R370" s="35"/>
    </row>
    <row r="371" spans="1:18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5"/>
      <c r="P371" s="35"/>
      <c r="Q371" s="35"/>
      <c r="R371" s="35"/>
    </row>
    <row r="372" spans="1:18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5"/>
      <c r="P372" s="35"/>
      <c r="Q372" s="35"/>
      <c r="R372" s="35"/>
    </row>
    <row r="373" spans="1:18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5"/>
      <c r="P373" s="35"/>
      <c r="Q373" s="35"/>
      <c r="R373" s="35"/>
    </row>
    <row r="374" spans="1:18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5"/>
      <c r="P374" s="35"/>
      <c r="Q374" s="35"/>
      <c r="R374" s="35"/>
    </row>
    <row r="375" spans="1:18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5"/>
      <c r="P375" s="35"/>
      <c r="Q375" s="35"/>
      <c r="R375" s="35"/>
    </row>
    <row r="376" spans="1:18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5"/>
      <c r="P376" s="35"/>
      <c r="Q376" s="35"/>
      <c r="R376" s="35"/>
    </row>
    <row r="377" spans="1:18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5"/>
      <c r="P377" s="35"/>
      <c r="Q377" s="35"/>
      <c r="R377" s="35"/>
    </row>
    <row r="378" spans="1:1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5"/>
      <c r="P378" s="35"/>
      <c r="Q378" s="35"/>
      <c r="R378" s="35"/>
    </row>
    <row r="379" spans="1:18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5"/>
      <c r="P379" s="35"/>
      <c r="Q379" s="35"/>
      <c r="R379" s="35"/>
    </row>
    <row r="380" spans="1:18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5"/>
      <c r="P380" s="35"/>
      <c r="Q380" s="35"/>
      <c r="R380" s="35"/>
    </row>
    <row r="381" spans="1:18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5"/>
      <c r="P381" s="35"/>
      <c r="Q381" s="35"/>
      <c r="R381" s="35"/>
    </row>
    <row r="382" spans="1:18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5"/>
      <c r="P382" s="35"/>
      <c r="Q382" s="35"/>
      <c r="R382" s="35"/>
    </row>
    <row r="383" spans="1:18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5"/>
      <c r="P383" s="35"/>
      <c r="Q383" s="35"/>
      <c r="R383" s="35"/>
    </row>
    <row r="384" spans="1:18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5"/>
      <c r="P384" s="35"/>
      <c r="Q384" s="35"/>
      <c r="R384" s="35"/>
    </row>
    <row r="385" spans="1:18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5"/>
      <c r="P385" s="35"/>
      <c r="Q385" s="35"/>
      <c r="R385" s="35"/>
    </row>
    <row r="386" spans="1:18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5"/>
      <c r="P386" s="35"/>
      <c r="Q386" s="35"/>
      <c r="R386" s="35"/>
    </row>
    <row r="387" spans="1:18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5"/>
      <c r="P387" s="35"/>
      <c r="Q387" s="35"/>
      <c r="R387" s="35"/>
    </row>
    <row r="388" spans="1:1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5"/>
      <c r="P388" s="35"/>
      <c r="Q388" s="35"/>
      <c r="R388" s="35"/>
    </row>
    <row r="389" spans="1:18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5"/>
      <c r="P389" s="35"/>
      <c r="Q389" s="35"/>
      <c r="R389" s="35"/>
    </row>
    <row r="390" spans="1:18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5"/>
      <c r="P390" s="35"/>
      <c r="Q390" s="35"/>
      <c r="R390" s="35"/>
    </row>
    <row r="391" spans="1:18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5"/>
      <c r="P391" s="35"/>
      <c r="Q391" s="35"/>
      <c r="R391" s="35"/>
    </row>
    <row r="392" spans="1:18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5"/>
      <c r="P392" s="35"/>
      <c r="Q392" s="35"/>
      <c r="R392" s="35"/>
    </row>
    <row r="393" spans="1:18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5"/>
      <c r="P393" s="35"/>
      <c r="Q393" s="35"/>
      <c r="R393" s="35"/>
    </row>
    <row r="394" spans="1:18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5"/>
      <c r="P394" s="35"/>
      <c r="Q394" s="35"/>
      <c r="R394" s="35"/>
    </row>
    <row r="395" spans="1:18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5"/>
      <c r="P395" s="35"/>
      <c r="Q395" s="35"/>
      <c r="R395" s="35"/>
    </row>
    <row r="396" spans="1:18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5"/>
      <c r="P396" s="35"/>
      <c r="Q396" s="35"/>
      <c r="R396" s="35"/>
    </row>
    <row r="397" spans="1:18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5"/>
      <c r="P397" s="35"/>
      <c r="Q397" s="35"/>
      <c r="R397" s="35"/>
    </row>
    <row r="398" spans="1:1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5"/>
      <c r="P398" s="35"/>
      <c r="Q398" s="35"/>
      <c r="R398" s="35"/>
    </row>
    <row r="399" spans="1:18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5"/>
      <c r="P399" s="35"/>
      <c r="Q399" s="35"/>
      <c r="R399" s="35"/>
    </row>
    <row r="400" spans="1:18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5"/>
      <c r="P400" s="35"/>
      <c r="Q400" s="35"/>
      <c r="R400" s="35"/>
    </row>
    <row r="401" spans="1:18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5"/>
      <c r="P401" s="35"/>
      <c r="Q401" s="35"/>
      <c r="R401" s="35"/>
    </row>
    <row r="402" spans="1:18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5"/>
      <c r="P402" s="35"/>
      <c r="Q402" s="35"/>
      <c r="R402" s="35"/>
    </row>
    <row r="403" spans="1:18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5"/>
      <c r="P403" s="35"/>
      <c r="Q403" s="35"/>
      <c r="R403" s="35"/>
    </row>
    <row r="404" spans="1:18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5"/>
      <c r="P404" s="35"/>
      <c r="Q404" s="35"/>
      <c r="R404" s="35"/>
    </row>
    <row r="405" spans="1:18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5"/>
      <c r="P405" s="35"/>
      <c r="Q405" s="35"/>
      <c r="R405" s="35"/>
    </row>
    <row r="406" spans="1:18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5"/>
      <c r="P406" s="35"/>
      <c r="Q406" s="35"/>
      <c r="R406" s="35"/>
    </row>
    <row r="407" spans="1:18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5"/>
      <c r="P407" s="35"/>
      <c r="Q407" s="35"/>
      <c r="R407" s="35"/>
    </row>
    <row r="408" spans="1:1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5"/>
      <c r="P408" s="35"/>
      <c r="Q408" s="35"/>
      <c r="R408" s="35"/>
    </row>
    <row r="409" spans="1:18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5"/>
      <c r="P409" s="35"/>
      <c r="Q409" s="35"/>
      <c r="R409" s="35"/>
    </row>
    <row r="410" spans="1:18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5"/>
      <c r="P410" s="35"/>
      <c r="Q410" s="35"/>
      <c r="R410" s="35"/>
    </row>
    <row r="411" spans="1:18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5"/>
      <c r="P411" s="35"/>
      <c r="Q411" s="35"/>
      <c r="R411" s="35"/>
    </row>
    <row r="412" spans="1:18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5"/>
      <c r="P412" s="35"/>
      <c r="Q412" s="35"/>
      <c r="R412" s="35"/>
    </row>
    <row r="413" spans="1:18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5"/>
      <c r="P413" s="35"/>
      <c r="Q413" s="35"/>
      <c r="R413" s="35"/>
    </row>
    <row r="414" spans="1:18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5"/>
      <c r="P414" s="35"/>
      <c r="Q414" s="35"/>
      <c r="R414" s="35"/>
    </row>
    <row r="415" spans="1:18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5"/>
      <c r="P415" s="35"/>
      <c r="Q415" s="35"/>
      <c r="R415" s="35"/>
    </row>
    <row r="416" spans="1:18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5"/>
      <c r="P416" s="35"/>
      <c r="Q416" s="35"/>
      <c r="R416" s="35"/>
    </row>
    <row r="417" spans="1:18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5"/>
      <c r="P417" s="35"/>
      <c r="Q417" s="35"/>
      <c r="R417" s="35"/>
    </row>
    <row r="418" spans="1: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5"/>
      <c r="P418" s="35"/>
      <c r="Q418" s="35"/>
      <c r="R418" s="35"/>
    </row>
    <row r="419" spans="1:18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5"/>
      <c r="P419" s="35"/>
      <c r="Q419" s="35"/>
      <c r="R419" s="35"/>
    </row>
    <row r="420" spans="1:18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5"/>
      <c r="P420" s="35"/>
      <c r="Q420" s="35"/>
      <c r="R420" s="35"/>
    </row>
    <row r="421" spans="1:18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5"/>
      <c r="P421" s="35"/>
      <c r="Q421" s="35"/>
      <c r="R421" s="35"/>
    </row>
    <row r="422" spans="1:18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5"/>
      <c r="P422" s="35"/>
      <c r="Q422" s="35"/>
      <c r="R422" s="35"/>
    </row>
    <row r="423" spans="1:18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5"/>
      <c r="P423" s="35"/>
      <c r="Q423" s="35"/>
      <c r="R423" s="35"/>
    </row>
    <row r="424" spans="1:18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5"/>
      <c r="P424" s="35"/>
      <c r="Q424" s="35"/>
      <c r="R424" s="35"/>
    </row>
    <row r="425" spans="1:18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5"/>
      <c r="P425" s="35"/>
      <c r="Q425" s="35"/>
      <c r="R425" s="35"/>
    </row>
    <row r="426" spans="1:18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5"/>
      <c r="P426" s="35"/>
      <c r="Q426" s="35"/>
      <c r="R426" s="35"/>
    </row>
    <row r="427" spans="1:18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5"/>
      <c r="P427" s="35"/>
      <c r="Q427" s="35"/>
      <c r="R427" s="35"/>
    </row>
    <row r="428" spans="1:1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5"/>
      <c r="P428" s="35"/>
      <c r="Q428" s="35"/>
      <c r="R428" s="35"/>
    </row>
    <row r="429" spans="1:18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5"/>
      <c r="P429" s="35"/>
      <c r="Q429" s="35"/>
      <c r="R429" s="35"/>
    </row>
    <row r="430" spans="1:18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5"/>
      <c r="P430" s="35"/>
      <c r="Q430" s="35"/>
      <c r="R430" s="35"/>
    </row>
    <row r="431" spans="1:18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5"/>
      <c r="P431" s="35"/>
      <c r="Q431" s="35"/>
      <c r="R431" s="35"/>
    </row>
    <row r="432" spans="1:18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5"/>
      <c r="P432" s="35"/>
      <c r="Q432" s="35"/>
      <c r="R432" s="35"/>
    </row>
    <row r="433" spans="1:18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5"/>
      <c r="P433" s="35"/>
      <c r="Q433" s="35"/>
      <c r="R433" s="35"/>
    </row>
    <row r="434" spans="1:18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5"/>
      <c r="P434" s="35"/>
      <c r="Q434" s="35"/>
      <c r="R434" s="35"/>
    </row>
    <row r="435" spans="1:18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5"/>
      <c r="P435" s="35"/>
      <c r="Q435" s="35"/>
      <c r="R435" s="35"/>
    </row>
    <row r="436" spans="1:18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5"/>
      <c r="P436" s="35"/>
      <c r="Q436" s="35"/>
      <c r="R436" s="35"/>
    </row>
    <row r="437" spans="1:18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5"/>
      <c r="P437" s="35"/>
      <c r="Q437" s="35"/>
      <c r="R437" s="35"/>
    </row>
    <row r="438" spans="1:1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5"/>
      <c r="P438" s="35"/>
      <c r="Q438" s="35"/>
      <c r="R438" s="35"/>
    </row>
    <row r="439" spans="1:18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5"/>
      <c r="P439" s="35"/>
      <c r="Q439" s="35"/>
      <c r="R439" s="35"/>
    </row>
    <row r="440" spans="1:18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5"/>
      <c r="P440" s="35"/>
      <c r="Q440" s="35"/>
      <c r="R440" s="35"/>
    </row>
    <row r="441" spans="1:18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5"/>
      <c r="P441" s="35"/>
      <c r="Q441" s="35"/>
      <c r="R441" s="35"/>
    </row>
    <row r="442" spans="1:18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5"/>
      <c r="P442" s="35"/>
      <c r="Q442" s="35"/>
      <c r="R442" s="35"/>
    </row>
    <row r="443" spans="1:18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5"/>
      <c r="P443" s="35"/>
      <c r="Q443" s="35"/>
      <c r="R443" s="35"/>
    </row>
    <row r="444" spans="1:18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5"/>
      <c r="P444" s="35"/>
      <c r="Q444" s="35"/>
      <c r="R444" s="35"/>
    </row>
    <row r="445" spans="1:18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5"/>
      <c r="P445" s="35"/>
      <c r="Q445" s="35"/>
      <c r="R445" s="35"/>
    </row>
    <row r="446" spans="1:18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5"/>
      <c r="P446" s="35"/>
      <c r="Q446" s="35"/>
      <c r="R446" s="35"/>
    </row>
    <row r="447" spans="1:18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5"/>
      <c r="P447" s="35"/>
      <c r="Q447" s="35"/>
      <c r="R447" s="35"/>
    </row>
    <row r="448" spans="1:1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5"/>
      <c r="P448" s="35"/>
      <c r="Q448" s="35"/>
      <c r="R448" s="35"/>
    </row>
    <row r="449" spans="1:18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5"/>
      <c r="P449" s="35"/>
      <c r="Q449" s="35"/>
      <c r="R449" s="35"/>
    </row>
    <row r="450" spans="1:18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5"/>
      <c r="P450" s="35"/>
      <c r="Q450" s="35"/>
      <c r="R450" s="35"/>
    </row>
    <row r="451" spans="1:18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5"/>
      <c r="P451" s="35"/>
      <c r="Q451" s="35"/>
      <c r="R451" s="35"/>
    </row>
    <row r="452" spans="1:18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5"/>
      <c r="P452" s="35"/>
      <c r="Q452" s="35"/>
      <c r="R452" s="35"/>
    </row>
    <row r="453" spans="1:18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5"/>
      <c r="P453" s="35"/>
      <c r="Q453" s="35"/>
      <c r="R453" s="35"/>
    </row>
    <row r="454" spans="1:18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5"/>
      <c r="P454" s="35"/>
      <c r="Q454" s="35"/>
      <c r="R454" s="35"/>
    </row>
    <row r="455" spans="1:18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5"/>
      <c r="P455" s="35"/>
      <c r="Q455" s="35"/>
      <c r="R455" s="35"/>
    </row>
    <row r="456" spans="1:18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5"/>
      <c r="P456" s="35"/>
      <c r="Q456" s="35"/>
      <c r="R456" s="35"/>
    </row>
    <row r="457" spans="1:18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5"/>
      <c r="P457" s="35"/>
      <c r="Q457" s="35"/>
      <c r="R457" s="35"/>
    </row>
    <row r="458" spans="1:1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5"/>
      <c r="P458" s="35"/>
      <c r="Q458" s="35"/>
      <c r="R458" s="35"/>
    </row>
    <row r="459" spans="1:18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5"/>
      <c r="P459" s="35"/>
      <c r="Q459" s="35"/>
      <c r="R459" s="35"/>
    </row>
    <row r="460" spans="1:18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5"/>
      <c r="P460" s="35"/>
      <c r="Q460" s="35"/>
      <c r="R460" s="35"/>
    </row>
    <row r="461" spans="1:18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5"/>
      <c r="P461" s="35"/>
      <c r="Q461" s="35"/>
      <c r="R461" s="35"/>
    </row>
    <row r="462" spans="1:18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5"/>
      <c r="P462" s="35"/>
      <c r="Q462" s="35"/>
      <c r="R462" s="35"/>
    </row>
    <row r="463" spans="1:18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5"/>
      <c r="P463" s="35"/>
      <c r="Q463" s="35"/>
      <c r="R463" s="35"/>
    </row>
    <row r="464" spans="1:18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5"/>
      <c r="P464" s="35"/>
      <c r="Q464" s="35"/>
      <c r="R464" s="35"/>
    </row>
    <row r="465" spans="1:18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5"/>
      <c r="P465" s="35"/>
      <c r="Q465" s="35"/>
      <c r="R465" s="35"/>
    </row>
    <row r="466" spans="1:18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5"/>
      <c r="P466" s="35"/>
      <c r="Q466" s="35"/>
      <c r="R466" s="35"/>
    </row>
    <row r="467" spans="1:18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5"/>
      <c r="P467" s="35"/>
      <c r="Q467" s="35"/>
      <c r="R467" s="35"/>
    </row>
    <row r="468" spans="1:1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5"/>
      <c r="P468" s="35"/>
      <c r="Q468" s="35"/>
      <c r="R468" s="35"/>
    </row>
    <row r="469" spans="1:18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5"/>
      <c r="P469" s="35"/>
      <c r="Q469" s="35"/>
      <c r="R469" s="35"/>
    </row>
    <row r="470" spans="1:18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5"/>
      <c r="P470" s="35"/>
      <c r="Q470" s="35"/>
      <c r="R470" s="35"/>
    </row>
    <row r="471" spans="1:18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5"/>
      <c r="P471" s="35"/>
      <c r="Q471" s="35"/>
      <c r="R471" s="35"/>
    </row>
    <row r="472" spans="1:18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5"/>
      <c r="P472" s="35"/>
      <c r="Q472" s="35"/>
      <c r="R472" s="35"/>
    </row>
    <row r="473" spans="1:18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5"/>
      <c r="P473" s="35"/>
      <c r="Q473" s="35"/>
      <c r="R473" s="35"/>
    </row>
    <row r="474" spans="1:18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5"/>
      <c r="P474" s="35"/>
      <c r="Q474" s="35"/>
      <c r="R474" s="35"/>
    </row>
    <row r="475" spans="1:18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5"/>
      <c r="P475" s="35"/>
      <c r="Q475" s="35"/>
      <c r="R475" s="35"/>
    </row>
    <row r="476" spans="1:18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5"/>
      <c r="P476" s="35"/>
      <c r="Q476" s="35"/>
      <c r="R476" s="35"/>
    </row>
    <row r="477" spans="1:18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5"/>
      <c r="P477" s="35"/>
      <c r="Q477" s="35"/>
      <c r="R477" s="35"/>
    </row>
    <row r="478" spans="1:1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5"/>
      <c r="P478" s="35"/>
      <c r="Q478" s="35"/>
      <c r="R478" s="35"/>
    </row>
    <row r="479" spans="1:18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5"/>
      <c r="P479" s="35"/>
      <c r="Q479" s="35"/>
      <c r="R479" s="35"/>
    </row>
    <row r="480" spans="1:18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5"/>
      <c r="P480" s="35"/>
      <c r="Q480" s="35"/>
      <c r="R480" s="35"/>
    </row>
    <row r="481" spans="1:18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5"/>
      <c r="P481" s="35"/>
      <c r="Q481" s="35"/>
      <c r="R481" s="35"/>
    </row>
    <row r="482" spans="1:18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5"/>
      <c r="P482" s="35"/>
      <c r="Q482" s="35"/>
      <c r="R482" s="35"/>
    </row>
    <row r="483" spans="1:18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5"/>
      <c r="P483" s="35"/>
      <c r="Q483" s="35"/>
      <c r="R483" s="35"/>
    </row>
    <row r="484" spans="1:18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5"/>
      <c r="P484" s="35"/>
      <c r="Q484" s="35"/>
      <c r="R484" s="35"/>
    </row>
    <row r="485" spans="1:18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5"/>
      <c r="P485" s="35"/>
      <c r="Q485" s="35"/>
      <c r="R485" s="35"/>
    </row>
    <row r="486" spans="1:18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5"/>
      <c r="P486" s="35"/>
      <c r="Q486" s="35"/>
      <c r="R486" s="35"/>
    </row>
    <row r="487" spans="1:18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5"/>
      <c r="P487" s="35"/>
      <c r="Q487" s="35"/>
      <c r="R487" s="35"/>
    </row>
    <row r="488" spans="1:1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5"/>
      <c r="P488" s="35"/>
      <c r="Q488" s="35"/>
      <c r="R488" s="35"/>
    </row>
    <row r="489" spans="1:18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5"/>
      <c r="P489" s="35"/>
      <c r="Q489" s="35"/>
      <c r="R489" s="35"/>
    </row>
    <row r="490" spans="1:18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5"/>
      <c r="P490" s="35"/>
      <c r="Q490" s="35"/>
      <c r="R490" s="35"/>
    </row>
    <row r="491" spans="1:18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5"/>
      <c r="P491" s="35"/>
      <c r="Q491" s="35"/>
      <c r="R491" s="35"/>
    </row>
    <row r="492" spans="1:18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5"/>
      <c r="P492" s="35"/>
      <c r="Q492" s="35"/>
      <c r="R492" s="35"/>
    </row>
    <row r="493" spans="1:18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5"/>
      <c r="P493" s="35"/>
      <c r="Q493" s="35"/>
      <c r="R493" s="35"/>
    </row>
    <row r="494" spans="1:18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5"/>
      <c r="P494" s="35"/>
      <c r="Q494" s="35"/>
      <c r="R494" s="35"/>
    </row>
    <row r="495" spans="1:18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5"/>
      <c r="P495" s="35"/>
      <c r="Q495" s="35"/>
      <c r="R495" s="35"/>
    </row>
    <row r="496" spans="1:18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5"/>
      <c r="P496" s="35"/>
      <c r="Q496" s="35"/>
      <c r="R496" s="35"/>
    </row>
    <row r="497" spans="1:18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5"/>
      <c r="P497" s="35"/>
      <c r="Q497" s="35"/>
      <c r="R497" s="35"/>
    </row>
    <row r="498" spans="1:1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5"/>
      <c r="P498" s="35"/>
      <c r="Q498" s="35"/>
      <c r="R498" s="35"/>
    </row>
    <row r="499" spans="1:18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5"/>
      <c r="P499" s="35"/>
      <c r="Q499" s="35"/>
      <c r="R499" s="35"/>
    </row>
    <row r="500" spans="1:18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5"/>
      <c r="P500" s="35"/>
      <c r="Q500" s="35"/>
      <c r="R500" s="35"/>
    </row>
    <row r="501" spans="1:18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5"/>
      <c r="P501" s="35"/>
      <c r="Q501" s="35"/>
      <c r="R501" s="35"/>
    </row>
    <row r="502" spans="1:18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5"/>
      <c r="P502" s="35"/>
      <c r="Q502" s="35"/>
      <c r="R502" s="35"/>
    </row>
    <row r="503" spans="1:18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5"/>
      <c r="P503" s="35"/>
      <c r="Q503" s="35"/>
      <c r="R503" s="35"/>
    </row>
    <row r="504" spans="1:18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5"/>
      <c r="P504" s="35"/>
      <c r="Q504" s="35"/>
      <c r="R504" s="35"/>
    </row>
    <row r="505" spans="1:18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5"/>
      <c r="P505" s="35"/>
      <c r="Q505" s="35"/>
      <c r="R505" s="35"/>
    </row>
    <row r="506" spans="1:18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5"/>
      <c r="P506" s="35"/>
      <c r="Q506" s="35"/>
      <c r="R506" s="35"/>
    </row>
    <row r="507" spans="1:18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5"/>
      <c r="P507" s="35"/>
      <c r="Q507" s="35"/>
      <c r="R507" s="35"/>
    </row>
    <row r="508" spans="1:1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5"/>
      <c r="P508" s="35"/>
      <c r="Q508" s="35"/>
      <c r="R508" s="35"/>
    </row>
    <row r="509" spans="1:18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5"/>
      <c r="P509" s="35"/>
      <c r="Q509" s="35"/>
      <c r="R509" s="35"/>
    </row>
    <row r="510" spans="1:18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5"/>
      <c r="P510" s="35"/>
      <c r="Q510" s="35"/>
      <c r="R510" s="35"/>
    </row>
    <row r="511" spans="1:18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5"/>
      <c r="P511" s="35"/>
      <c r="Q511" s="35"/>
      <c r="R511" s="35"/>
    </row>
    <row r="512" spans="1:18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5"/>
      <c r="P512" s="35"/>
      <c r="Q512" s="35"/>
      <c r="R512" s="35"/>
    </row>
    <row r="513" spans="1:18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5"/>
      <c r="P513" s="35"/>
      <c r="Q513" s="35"/>
      <c r="R513" s="35"/>
    </row>
    <row r="514" spans="1:18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5"/>
      <c r="P514" s="35"/>
      <c r="Q514" s="35"/>
      <c r="R514" s="35"/>
    </row>
    <row r="515" spans="1:18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5"/>
      <c r="P515" s="35"/>
      <c r="Q515" s="35"/>
      <c r="R515" s="35"/>
    </row>
    <row r="516" spans="1:18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5"/>
      <c r="P516" s="35"/>
      <c r="Q516" s="35"/>
      <c r="R516" s="35"/>
    </row>
    <row r="517" spans="1:18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5"/>
      <c r="P517" s="35"/>
      <c r="Q517" s="35"/>
      <c r="R517" s="35"/>
    </row>
    <row r="518" spans="1: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5"/>
      <c r="P518" s="35"/>
      <c r="Q518" s="35"/>
      <c r="R518" s="35"/>
    </row>
    <row r="519" spans="1:18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5"/>
      <c r="P519" s="35"/>
      <c r="Q519" s="35"/>
      <c r="R519" s="35"/>
    </row>
    <row r="520" spans="1:18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5"/>
      <c r="P520" s="35"/>
      <c r="Q520" s="35"/>
      <c r="R520" s="35"/>
    </row>
    <row r="521" spans="1:18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5"/>
      <c r="P521" s="35"/>
      <c r="Q521" s="35"/>
      <c r="R521" s="35"/>
    </row>
    <row r="522" spans="1:18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5"/>
      <c r="P522" s="35"/>
      <c r="Q522" s="35"/>
      <c r="R522" s="35"/>
    </row>
    <row r="523" spans="1:18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5"/>
      <c r="P523" s="35"/>
      <c r="Q523" s="35"/>
      <c r="R523" s="35"/>
    </row>
    <row r="524" spans="1:18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5"/>
      <c r="P524" s="35"/>
      <c r="Q524" s="35"/>
      <c r="R524" s="35"/>
    </row>
    <row r="525" spans="1:18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5"/>
      <c r="P525" s="35"/>
      <c r="Q525" s="35"/>
      <c r="R525" s="35"/>
    </row>
    <row r="526" spans="1:18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5"/>
      <c r="P526" s="35"/>
      <c r="Q526" s="35"/>
      <c r="R526" s="35"/>
    </row>
    <row r="527" spans="1:18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5"/>
      <c r="P527" s="35"/>
      <c r="Q527" s="35"/>
      <c r="R527" s="35"/>
    </row>
    <row r="528" spans="1:1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5"/>
      <c r="P528" s="35"/>
      <c r="Q528" s="35"/>
      <c r="R528" s="35"/>
    </row>
    <row r="529" spans="1:18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5"/>
      <c r="P529" s="35"/>
      <c r="Q529" s="35"/>
      <c r="R529" s="35"/>
    </row>
    <row r="530" spans="1:18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5"/>
      <c r="P530" s="35"/>
      <c r="Q530" s="35"/>
      <c r="R530" s="35"/>
    </row>
    <row r="531" spans="1:18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5"/>
      <c r="P531" s="35"/>
      <c r="Q531" s="35"/>
      <c r="R531" s="35"/>
    </row>
    <row r="532" spans="1:18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5"/>
      <c r="P532" s="35"/>
      <c r="Q532" s="35"/>
      <c r="R532" s="35"/>
    </row>
    <row r="533" spans="1:18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5"/>
      <c r="P533" s="35"/>
      <c r="Q533" s="35"/>
      <c r="R533" s="35"/>
    </row>
    <row r="534" spans="1:18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5"/>
      <c r="P534" s="35"/>
      <c r="Q534" s="35"/>
      <c r="R534" s="35"/>
    </row>
    <row r="535" spans="1:18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5"/>
      <c r="P535" s="35"/>
      <c r="Q535" s="35"/>
      <c r="R535" s="35"/>
    </row>
    <row r="536" spans="1:18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5"/>
      <c r="P536" s="35"/>
      <c r="Q536" s="35"/>
      <c r="R536" s="35"/>
    </row>
    <row r="537" spans="1:18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5"/>
      <c r="P537" s="35"/>
      <c r="Q537" s="35"/>
      <c r="R537" s="35"/>
    </row>
    <row r="538" spans="1:1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5"/>
      <c r="P538" s="35"/>
      <c r="Q538" s="35"/>
      <c r="R538" s="35"/>
    </row>
    <row r="539" spans="1:18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5"/>
      <c r="P539" s="35"/>
      <c r="Q539" s="35"/>
      <c r="R539" s="35"/>
    </row>
    <row r="540" spans="1:18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5"/>
      <c r="P540" s="35"/>
      <c r="Q540" s="35"/>
      <c r="R540" s="35"/>
    </row>
    <row r="541" spans="1:18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5"/>
      <c r="P541" s="35"/>
      <c r="Q541" s="35"/>
      <c r="R541" s="35"/>
    </row>
    <row r="542" spans="1:18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5"/>
      <c r="P542" s="35"/>
      <c r="Q542" s="35"/>
      <c r="R542" s="35"/>
    </row>
    <row r="543" spans="1:18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5"/>
      <c r="P543" s="35"/>
      <c r="Q543" s="35"/>
      <c r="R543" s="35"/>
    </row>
    <row r="544" spans="1:18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5"/>
      <c r="P544" s="35"/>
      <c r="Q544" s="35"/>
      <c r="R544" s="35"/>
    </row>
    <row r="545" spans="1:18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5"/>
      <c r="P545" s="35"/>
      <c r="Q545" s="35"/>
      <c r="R545" s="35"/>
    </row>
    <row r="546" spans="1:18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5"/>
      <c r="P546" s="35"/>
      <c r="Q546" s="35"/>
      <c r="R546" s="35"/>
    </row>
    <row r="547" spans="1:18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5"/>
      <c r="P547" s="35"/>
      <c r="Q547" s="35"/>
      <c r="R547" s="35"/>
    </row>
    <row r="548" spans="1:1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5"/>
      <c r="P548" s="35"/>
      <c r="Q548" s="35"/>
      <c r="R548" s="35"/>
    </row>
    <row r="549" spans="1:18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5"/>
      <c r="P549" s="35"/>
      <c r="Q549" s="35"/>
      <c r="R549" s="35"/>
    </row>
    <row r="550" spans="1:18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5"/>
      <c r="P550" s="35"/>
      <c r="Q550" s="35"/>
      <c r="R550" s="35"/>
    </row>
    <row r="551" spans="1:18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5"/>
      <c r="P551" s="35"/>
      <c r="Q551" s="35"/>
      <c r="R551" s="35"/>
    </row>
    <row r="552" spans="1:18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5"/>
      <c r="P552" s="35"/>
      <c r="Q552" s="35"/>
      <c r="R552" s="35"/>
    </row>
    <row r="553" spans="1:18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5"/>
      <c r="P553" s="35"/>
      <c r="Q553" s="35"/>
      <c r="R553" s="35"/>
    </row>
    <row r="554" spans="1:18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5"/>
      <c r="P554" s="35"/>
      <c r="Q554" s="35"/>
      <c r="R554" s="35"/>
    </row>
    <row r="555" spans="1:18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5"/>
      <c r="P555" s="35"/>
      <c r="Q555" s="35"/>
      <c r="R555" s="35"/>
    </row>
    <row r="556" spans="1:18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5"/>
      <c r="P556" s="35"/>
      <c r="Q556" s="35"/>
      <c r="R556" s="35"/>
    </row>
    <row r="557" spans="1:18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5"/>
      <c r="P557" s="35"/>
      <c r="Q557" s="35"/>
      <c r="R557" s="35"/>
    </row>
    <row r="558" spans="1:1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5"/>
      <c r="P558" s="35"/>
      <c r="Q558" s="35"/>
      <c r="R558" s="35"/>
    </row>
    <row r="559" spans="1:18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5"/>
      <c r="P559" s="35"/>
      <c r="Q559" s="35"/>
      <c r="R559" s="35"/>
    </row>
    <row r="560" spans="1:18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5"/>
      <c r="P560" s="35"/>
      <c r="Q560" s="35"/>
      <c r="R560" s="35"/>
    </row>
    <row r="561" spans="1:18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5"/>
      <c r="P561" s="35"/>
      <c r="Q561" s="35"/>
      <c r="R561" s="35"/>
    </row>
    <row r="562" spans="1:18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5"/>
      <c r="P562" s="35"/>
      <c r="Q562" s="35"/>
      <c r="R562" s="35"/>
    </row>
    <row r="563" spans="1:18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5"/>
      <c r="P563" s="35"/>
      <c r="Q563" s="35"/>
      <c r="R563" s="35"/>
    </row>
    <row r="564" spans="1:18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5"/>
      <c r="P564" s="35"/>
      <c r="Q564" s="35"/>
      <c r="R564" s="35"/>
    </row>
    <row r="565" spans="1:18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5"/>
      <c r="P565" s="35"/>
      <c r="Q565" s="35"/>
      <c r="R565" s="35"/>
    </row>
    <row r="566" spans="1:18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5"/>
      <c r="P566" s="35"/>
      <c r="Q566" s="35"/>
      <c r="R566" s="35"/>
    </row>
    <row r="567" spans="1:18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5"/>
      <c r="P567" s="35"/>
      <c r="Q567" s="35"/>
      <c r="R567" s="35"/>
    </row>
    <row r="568" spans="1:1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5"/>
      <c r="P568" s="35"/>
      <c r="Q568" s="35"/>
      <c r="R568" s="35"/>
    </row>
    <row r="569" spans="1:18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5"/>
      <c r="P569" s="35"/>
      <c r="Q569" s="35"/>
      <c r="R569" s="35"/>
    </row>
    <row r="570" spans="1:18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5"/>
      <c r="P570" s="35"/>
      <c r="Q570" s="35"/>
      <c r="R570" s="35"/>
    </row>
    <row r="571" spans="1:18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5"/>
      <c r="P571" s="35"/>
      <c r="Q571" s="35"/>
      <c r="R571" s="35"/>
    </row>
    <row r="572" spans="1:18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5"/>
      <c r="P572" s="35"/>
      <c r="Q572" s="35"/>
      <c r="R572" s="35"/>
    </row>
    <row r="573" spans="1:18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5"/>
      <c r="P573" s="35"/>
      <c r="Q573" s="35"/>
      <c r="R573" s="35"/>
    </row>
    <row r="574" spans="1:18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5"/>
      <c r="P574" s="35"/>
      <c r="Q574" s="35"/>
      <c r="R574" s="35"/>
    </row>
    <row r="575" spans="1:18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5"/>
      <c r="P575" s="35"/>
      <c r="Q575" s="35"/>
      <c r="R575" s="35"/>
    </row>
    <row r="576" spans="1:18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5"/>
      <c r="P576" s="35"/>
      <c r="Q576" s="35"/>
      <c r="R576" s="35"/>
    </row>
    <row r="577" spans="1:18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5"/>
      <c r="P577" s="35"/>
      <c r="Q577" s="35"/>
      <c r="R577" s="35"/>
    </row>
    <row r="578" spans="1:1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5"/>
      <c r="P578" s="35"/>
      <c r="Q578" s="35"/>
      <c r="R578" s="35"/>
    </row>
    <row r="579" spans="1:18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5"/>
      <c r="P579" s="35"/>
      <c r="Q579" s="35"/>
      <c r="R579" s="35"/>
    </row>
    <row r="580" spans="1:18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5"/>
      <c r="P580" s="35"/>
      <c r="Q580" s="35"/>
      <c r="R580" s="35"/>
    </row>
    <row r="581" spans="1:18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5"/>
      <c r="P581" s="35"/>
      <c r="Q581" s="35"/>
      <c r="R581" s="35"/>
    </row>
    <row r="582" spans="1:18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5"/>
      <c r="P582" s="35"/>
      <c r="Q582" s="35"/>
      <c r="R582" s="35"/>
    </row>
    <row r="583" spans="1:18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5"/>
      <c r="P583" s="35"/>
      <c r="Q583" s="35"/>
      <c r="R583" s="35"/>
    </row>
    <row r="584" spans="1:18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5"/>
      <c r="P584" s="35"/>
      <c r="Q584" s="35"/>
      <c r="R584" s="35"/>
    </row>
    <row r="585" spans="1:18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5"/>
      <c r="P585" s="35"/>
      <c r="Q585" s="35"/>
      <c r="R585" s="35"/>
    </row>
    <row r="586" spans="1:18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5"/>
      <c r="P586" s="35"/>
      <c r="Q586" s="35"/>
      <c r="R586" s="35"/>
    </row>
    <row r="587" spans="1:18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5"/>
      <c r="P587" s="35"/>
      <c r="Q587" s="35"/>
      <c r="R587" s="35"/>
    </row>
    <row r="588" spans="1:1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5"/>
      <c r="P588" s="35"/>
      <c r="Q588" s="35"/>
      <c r="R588" s="35"/>
    </row>
    <row r="589" spans="1:18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5"/>
      <c r="P589" s="35"/>
      <c r="Q589" s="35"/>
      <c r="R589" s="35"/>
    </row>
    <row r="590" spans="1:18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5"/>
      <c r="P590" s="35"/>
      <c r="Q590" s="35"/>
      <c r="R590" s="35"/>
    </row>
    <row r="591" spans="1:18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5"/>
      <c r="P591" s="35"/>
      <c r="Q591" s="35"/>
      <c r="R591" s="35"/>
    </row>
    <row r="592" spans="1:18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5"/>
      <c r="P592" s="35"/>
      <c r="Q592" s="35"/>
      <c r="R592" s="35"/>
    </row>
    <row r="593" spans="1:18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5"/>
      <c r="P593" s="35"/>
      <c r="Q593" s="35"/>
      <c r="R593" s="35"/>
    </row>
    <row r="594" spans="1:18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5"/>
      <c r="P594" s="35"/>
      <c r="Q594" s="35"/>
      <c r="R594" s="35"/>
    </row>
    <row r="595" spans="1:18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5"/>
      <c r="P595" s="35"/>
      <c r="Q595" s="35"/>
      <c r="R595" s="35"/>
    </row>
    <row r="596" spans="1:18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5"/>
      <c r="P596" s="35"/>
      <c r="Q596" s="35"/>
      <c r="R596" s="35"/>
    </row>
    <row r="597" spans="1:18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5"/>
      <c r="P597" s="35"/>
      <c r="Q597" s="35"/>
      <c r="R597" s="35"/>
    </row>
    <row r="598" spans="1:1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5"/>
      <c r="P598" s="35"/>
      <c r="Q598" s="35"/>
      <c r="R598" s="35"/>
    </row>
    <row r="599" spans="1:18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5"/>
      <c r="P599" s="35"/>
      <c r="Q599" s="35"/>
      <c r="R599" s="35"/>
    </row>
    <row r="600" spans="1:18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5"/>
      <c r="P600" s="35"/>
      <c r="Q600" s="35"/>
      <c r="R600" s="35"/>
    </row>
    <row r="601" spans="1:18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5"/>
      <c r="P601" s="35"/>
      <c r="Q601" s="35"/>
      <c r="R601" s="35"/>
    </row>
    <row r="602" spans="1:18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5"/>
      <c r="P602" s="35"/>
      <c r="Q602" s="35"/>
      <c r="R602" s="35"/>
    </row>
    <row r="603" spans="1:18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5"/>
      <c r="P603" s="35"/>
      <c r="Q603" s="35"/>
      <c r="R603" s="35"/>
    </row>
    <row r="604" spans="1:18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5"/>
      <c r="P604" s="35"/>
      <c r="Q604" s="35"/>
      <c r="R604" s="35"/>
    </row>
    <row r="605" spans="1:18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5"/>
      <c r="P605" s="35"/>
      <c r="Q605" s="35"/>
      <c r="R605" s="35"/>
    </row>
    <row r="606" spans="1:18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5"/>
      <c r="P606" s="35"/>
      <c r="Q606" s="35"/>
      <c r="R606" s="35"/>
    </row>
    <row r="607" spans="1:18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5"/>
      <c r="P607" s="35"/>
      <c r="Q607" s="35"/>
      <c r="R607" s="35"/>
    </row>
    <row r="608" spans="1:1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5"/>
      <c r="P608" s="35"/>
      <c r="Q608" s="35"/>
      <c r="R608" s="35"/>
    </row>
    <row r="609" spans="1:18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5"/>
      <c r="P609" s="35"/>
      <c r="Q609" s="35"/>
      <c r="R609" s="35"/>
    </row>
    <row r="610" spans="1:18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5"/>
      <c r="P610" s="35"/>
      <c r="Q610" s="35"/>
      <c r="R610" s="35"/>
    </row>
    <row r="611" spans="1:18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5"/>
      <c r="P611" s="35"/>
      <c r="Q611" s="35"/>
      <c r="R611" s="35"/>
    </row>
    <row r="612" spans="1:18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5"/>
      <c r="P612" s="35"/>
      <c r="Q612" s="35"/>
      <c r="R612" s="35"/>
    </row>
    <row r="613" spans="1:18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5"/>
      <c r="P613" s="35"/>
      <c r="Q613" s="35"/>
      <c r="R613" s="35"/>
    </row>
    <row r="614" spans="1:18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5"/>
      <c r="P614" s="35"/>
      <c r="Q614" s="35"/>
      <c r="R614" s="35"/>
    </row>
    <row r="615" spans="1:18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5"/>
      <c r="P615" s="35"/>
      <c r="Q615" s="35"/>
      <c r="R615" s="35"/>
    </row>
    <row r="616" spans="1:18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5"/>
      <c r="P616" s="35"/>
      <c r="Q616" s="35"/>
      <c r="R616" s="35"/>
    </row>
    <row r="617" spans="1:18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5"/>
      <c r="P617" s="35"/>
      <c r="Q617" s="35"/>
      <c r="R617" s="35"/>
    </row>
    <row r="618" spans="1: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5"/>
      <c r="P618" s="35"/>
      <c r="Q618" s="35"/>
      <c r="R618" s="35"/>
    </row>
    <row r="619" spans="1:18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5"/>
      <c r="P619" s="35"/>
      <c r="Q619" s="35"/>
      <c r="R619" s="35"/>
    </row>
    <row r="620" spans="1:18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5"/>
      <c r="P620" s="35"/>
      <c r="Q620" s="35"/>
      <c r="R620" s="35"/>
    </row>
    <row r="621" spans="1:18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5"/>
      <c r="P621" s="35"/>
      <c r="Q621" s="35"/>
      <c r="R621" s="35"/>
    </row>
    <row r="622" spans="1:18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5"/>
      <c r="P622" s="35"/>
      <c r="Q622" s="35"/>
      <c r="R622" s="35"/>
    </row>
    <row r="623" spans="1:18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5"/>
      <c r="P623" s="35"/>
      <c r="Q623" s="35"/>
      <c r="R623" s="35"/>
    </row>
    <row r="624" spans="1:18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5"/>
      <c r="P624" s="35"/>
      <c r="Q624" s="35"/>
      <c r="R624" s="35"/>
    </row>
    <row r="625" spans="1:18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5"/>
      <c r="P625" s="35"/>
      <c r="Q625" s="35"/>
      <c r="R625" s="35"/>
    </row>
    <row r="626" spans="1:18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5"/>
      <c r="P626" s="35"/>
      <c r="Q626" s="35"/>
      <c r="R626" s="35"/>
    </row>
    <row r="627" spans="1:18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5"/>
      <c r="P627" s="35"/>
      <c r="Q627" s="35"/>
      <c r="R627" s="35"/>
    </row>
    <row r="628" spans="1:1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5"/>
      <c r="P628" s="35"/>
      <c r="Q628" s="35"/>
      <c r="R628" s="35"/>
    </row>
    <row r="629" spans="1:18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5"/>
      <c r="P629" s="35"/>
      <c r="Q629" s="35"/>
      <c r="R629" s="35"/>
    </row>
    <row r="630" spans="1:18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5"/>
      <c r="P630" s="35"/>
      <c r="Q630" s="35"/>
      <c r="R630" s="35"/>
    </row>
    <row r="631" spans="1:18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5"/>
      <c r="P631" s="35"/>
      <c r="Q631" s="35"/>
      <c r="R631" s="35"/>
    </row>
    <row r="632" spans="1:18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5"/>
      <c r="P632" s="35"/>
      <c r="Q632" s="35"/>
      <c r="R632" s="35"/>
    </row>
    <row r="633" spans="1:18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5"/>
      <c r="P633" s="35"/>
      <c r="Q633" s="35"/>
      <c r="R633" s="35"/>
    </row>
    <row r="634" spans="1:18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5"/>
      <c r="P634" s="35"/>
      <c r="Q634" s="35"/>
      <c r="R634" s="35"/>
    </row>
    <row r="635" spans="1:18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5"/>
      <c r="P635" s="35"/>
      <c r="Q635" s="35"/>
      <c r="R635" s="35"/>
    </row>
    <row r="636" spans="1:18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5"/>
      <c r="P636" s="35"/>
      <c r="Q636" s="35"/>
      <c r="R636" s="35"/>
    </row>
    <row r="637" spans="1:18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5"/>
      <c r="P637" s="35"/>
      <c r="Q637" s="35"/>
      <c r="R637" s="35"/>
    </row>
    <row r="638" spans="1:1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5"/>
      <c r="P638" s="35"/>
      <c r="Q638" s="35"/>
      <c r="R638" s="35"/>
    </row>
    <row r="639" spans="1:18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5"/>
      <c r="P639" s="35"/>
      <c r="Q639" s="35"/>
      <c r="R639" s="35"/>
    </row>
    <row r="640" spans="1:18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5"/>
      <c r="P640" s="35"/>
      <c r="Q640" s="35"/>
      <c r="R640" s="35"/>
    </row>
    <row r="641" spans="1:18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5"/>
      <c r="P641" s="35"/>
      <c r="Q641" s="35"/>
      <c r="R641" s="35"/>
    </row>
    <row r="642" spans="1:18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5"/>
      <c r="P642" s="35"/>
      <c r="Q642" s="35"/>
      <c r="R642" s="35"/>
    </row>
    <row r="643" spans="1:18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5"/>
      <c r="P643" s="35"/>
      <c r="Q643" s="35"/>
      <c r="R643" s="35"/>
    </row>
    <row r="644" spans="1:18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5"/>
      <c r="P644" s="35"/>
      <c r="Q644" s="35"/>
      <c r="R644" s="35"/>
    </row>
    <row r="645" spans="1:18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5"/>
      <c r="P645" s="35"/>
      <c r="Q645" s="35"/>
      <c r="R645" s="35"/>
    </row>
    <row r="646" spans="1:18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5"/>
      <c r="P646" s="35"/>
      <c r="Q646" s="35"/>
      <c r="R646" s="35"/>
    </row>
    <row r="647" spans="1:18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5"/>
      <c r="P647" s="35"/>
      <c r="Q647" s="35"/>
      <c r="R647" s="35"/>
    </row>
    <row r="648" spans="1:1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5"/>
      <c r="P648" s="35"/>
      <c r="Q648" s="35"/>
      <c r="R648" s="35"/>
    </row>
    <row r="649" spans="1:18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5"/>
      <c r="P649" s="35"/>
      <c r="Q649" s="35"/>
      <c r="R649" s="35"/>
    </row>
    <row r="650" spans="1:18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5"/>
      <c r="P650" s="35"/>
      <c r="Q650" s="35"/>
      <c r="R650" s="35"/>
    </row>
    <row r="651" spans="1:18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5"/>
      <c r="P651" s="35"/>
      <c r="Q651" s="35"/>
      <c r="R651" s="35"/>
    </row>
    <row r="652" spans="1:18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5"/>
      <c r="P652" s="35"/>
      <c r="Q652" s="35"/>
      <c r="R652" s="35"/>
    </row>
    <row r="653" spans="1:18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5"/>
      <c r="P653" s="35"/>
      <c r="Q653" s="35"/>
      <c r="R653" s="35"/>
    </row>
    <row r="654" spans="1:18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5"/>
      <c r="P654" s="35"/>
      <c r="Q654" s="35"/>
      <c r="R654" s="35"/>
    </row>
    <row r="655" spans="1:18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5"/>
      <c r="P655" s="35"/>
      <c r="Q655" s="35"/>
      <c r="R655" s="35"/>
    </row>
    <row r="656" spans="1:18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5"/>
      <c r="P656" s="35"/>
      <c r="Q656" s="35"/>
      <c r="R656" s="35"/>
    </row>
    <row r="657" spans="1:18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5"/>
      <c r="P657" s="35"/>
      <c r="Q657" s="35"/>
      <c r="R657" s="35"/>
    </row>
    <row r="658" spans="1:1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5"/>
      <c r="P658" s="35"/>
      <c r="Q658" s="35"/>
      <c r="R658" s="35"/>
    </row>
    <row r="659" spans="1:18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5"/>
      <c r="P659" s="35"/>
      <c r="Q659" s="35"/>
      <c r="R659" s="35"/>
    </row>
    <row r="660" spans="1:18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5"/>
      <c r="P660" s="35"/>
      <c r="Q660" s="35"/>
      <c r="R660" s="35"/>
    </row>
    <row r="661" spans="1:18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5"/>
      <c r="P661" s="35"/>
      <c r="Q661" s="35"/>
      <c r="R661" s="35"/>
    </row>
    <row r="662" spans="1:18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5"/>
      <c r="P662" s="35"/>
      <c r="Q662" s="35"/>
      <c r="R662" s="35"/>
    </row>
    <row r="663" spans="1:18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5"/>
      <c r="P663" s="35"/>
      <c r="Q663" s="35"/>
      <c r="R663" s="35"/>
    </row>
    <row r="664" spans="1:18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5"/>
      <c r="P664" s="35"/>
      <c r="Q664" s="35"/>
      <c r="R664" s="35"/>
    </row>
    <row r="665" spans="1:18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5"/>
      <c r="P665" s="35"/>
      <c r="Q665" s="35"/>
      <c r="R665" s="35"/>
    </row>
    <row r="666" spans="1:18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5"/>
      <c r="P666" s="35"/>
      <c r="Q666" s="35"/>
      <c r="R666" s="35"/>
    </row>
    <row r="667" spans="1:18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5"/>
      <c r="P667" s="35"/>
      <c r="Q667" s="35"/>
      <c r="R667" s="35"/>
    </row>
    <row r="668" spans="1:1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5"/>
      <c r="P668" s="35"/>
      <c r="Q668" s="35"/>
      <c r="R668" s="35"/>
    </row>
    <row r="669" spans="1:18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5"/>
      <c r="P669" s="35"/>
      <c r="Q669" s="35"/>
      <c r="R669" s="35"/>
    </row>
    <row r="670" spans="1:18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5"/>
      <c r="P670" s="35"/>
      <c r="Q670" s="35"/>
      <c r="R670" s="35"/>
    </row>
    <row r="671" spans="1:18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5"/>
      <c r="P671" s="35"/>
      <c r="Q671" s="35"/>
      <c r="R671" s="35"/>
    </row>
    <row r="672" spans="1:18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5"/>
      <c r="P672" s="35"/>
      <c r="Q672" s="35"/>
      <c r="R672" s="35"/>
    </row>
    <row r="673" spans="1:18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5"/>
      <c r="P673" s="35"/>
      <c r="Q673" s="35"/>
      <c r="R673" s="35"/>
    </row>
    <row r="674" spans="1:18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5"/>
      <c r="P674" s="35"/>
      <c r="Q674" s="35"/>
      <c r="R674" s="35"/>
    </row>
    <row r="675" spans="1:18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5"/>
      <c r="P675" s="35"/>
      <c r="Q675" s="35"/>
      <c r="R675" s="35"/>
    </row>
    <row r="676" spans="1:18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5"/>
      <c r="P676" s="35"/>
      <c r="Q676" s="35"/>
      <c r="R676" s="35"/>
    </row>
    <row r="677" spans="1:18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5"/>
      <c r="P677" s="35"/>
      <c r="Q677" s="35"/>
      <c r="R677" s="35"/>
    </row>
    <row r="678" spans="1:1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5"/>
      <c r="P678" s="35"/>
      <c r="Q678" s="35"/>
      <c r="R678" s="35"/>
    </row>
    <row r="679" spans="1:18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5"/>
      <c r="P679" s="35"/>
      <c r="Q679" s="35"/>
      <c r="R679" s="35"/>
    </row>
    <row r="680" spans="1:18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5"/>
      <c r="P680" s="35"/>
      <c r="Q680" s="35"/>
      <c r="R680" s="35"/>
    </row>
    <row r="681" spans="1:18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5"/>
      <c r="P681" s="35"/>
      <c r="Q681" s="35"/>
      <c r="R681" s="35"/>
    </row>
    <row r="682" spans="1:18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5"/>
      <c r="P682" s="35"/>
      <c r="Q682" s="35"/>
      <c r="R682" s="35"/>
    </row>
    <row r="683" spans="1:18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5"/>
      <c r="P683" s="35"/>
      <c r="Q683" s="35"/>
      <c r="R683" s="35"/>
    </row>
    <row r="684" spans="1:18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5"/>
      <c r="P684" s="35"/>
      <c r="Q684" s="35"/>
      <c r="R684" s="35"/>
    </row>
    <row r="685" spans="1:18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5"/>
      <c r="P685" s="35"/>
      <c r="Q685" s="35"/>
      <c r="R685" s="35"/>
    </row>
    <row r="686" spans="1:18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5"/>
      <c r="P686" s="35"/>
      <c r="Q686" s="35"/>
      <c r="R686" s="35"/>
    </row>
    <row r="687" spans="1:18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5"/>
      <c r="P687" s="35"/>
      <c r="Q687" s="35"/>
      <c r="R687" s="35"/>
    </row>
    <row r="688" spans="1:1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5"/>
      <c r="P688" s="35"/>
      <c r="Q688" s="35"/>
      <c r="R688" s="35"/>
    </row>
    <row r="689" spans="1:18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5"/>
      <c r="P689" s="35"/>
      <c r="Q689" s="35"/>
      <c r="R689" s="35"/>
    </row>
    <row r="690" spans="1:18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5"/>
      <c r="P690" s="35"/>
      <c r="Q690" s="35"/>
      <c r="R690" s="35"/>
    </row>
    <row r="691" spans="1:18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5"/>
      <c r="P691" s="35"/>
      <c r="Q691" s="35"/>
      <c r="R691" s="35"/>
    </row>
    <row r="692" spans="1:18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5"/>
      <c r="P692" s="35"/>
      <c r="Q692" s="35"/>
      <c r="R692" s="35"/>
    </row>
    <row r="693" spans="1:18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5"/>
      <c r="P693" s="35"/>
      <c r="Q693" s="35"/>
      <c r="R693" s="35"/>
    </row>
    <row r="694" spans="1:18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5"/>
      <c r="P694" s="35"/>
      <c r="Q694" s="35"/>
      <c r="R694" s="35"/>
    </row>
    <row r="695" spans="1:18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5"/>
      <c r="P695" s="35"/>
      <c r="Q695" s="35"/>
      <c r="R695" s="35"/>
    </row>
    <row r="696" spans="1:18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5"/>
      <c r="P696" s="35"/>
      <c r="Q696" s="35"/>
      <c r="R696" s="35"/>
    </row>
    <row r="697" spans="1:18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5"/>
      <c r="P697" s="35"/>
      <c r="Q697" s="35"/>
      <c r="R697" s="35"/>
    </row>
    <row r="698" spans="1:1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5"/>
      <c r="P698" s="35"/>
      <c r="Q698" s="35"/>
      <c r="R698" s="35"/>
    </row>
    <row r="699" spans="1:18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5"/>
      <c r="P699" s="35"/>
      <c r="Q699" s="35"/>
      <c r="R699" s="35"/>
    </row>
    <row r="700" spans="1:18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5"/>
      <c r="P700" s="35"/>
      <c r="Q700" s="35"/>
      <c r="R700" s="35"/>
    </row>
    <row r="701" spans="1:18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5"/>
      <c r="P701" s="35"/>
      <c r="Q701" s="35"/>
      <c r="R701" s="35"/>
    </row>
    <row r="702" spans="1:18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5"/>
      <c r="P702" s="35"/>
      <c r="Q702" s="35"/>
      <c r="R702" s="35"/>
    </row>
    <row r="703" spans="1:18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5"/>
      <c r="P703" s="35"/>
      <c r="Q703" s="35"/>
      <c r="R703" s="35"/>
    </row>
    <row r="704" spans="1:18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5"/>
      <c r="P704" s="35"/>
      <c r="Q704" s="35"/>
      <c r="R704" s="35"/>
    </row>
    <row r="705" spans="1:18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5"/>
      <c r="P705" s="35"/>
      <c r="Q705" s="35"/>
      <c r="R705" s="35"/>
    </row>
    <row r="706" spans="1:18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5"/>
      <c r="P706" s="35"/>
      <c r="Q706" s="35"/>
      <c r="R706" s="35"/>
    </row>
    <row r="707" spans="1:18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5"/>
      <c r="P707" s="35"/>
      <c r="Q707" s="35"/>
      <c r="R707" s="35"/>
    </row>
    <row r="708" spans="1:1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5"/>
      <c r="P708" s="35"/>
      <c r="Q708" s="35"/>
      <c r="R708" s="35"/>
    </row>
    <row r="709" spans="1:18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5"/>
      <c r="P709" s="35"/>
      <c r="Q709" s="35"/>
      <c r="R709" s="35"/>
    </row>
    <row r="710" spans="1:18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5"/>
      <c r="P710" s="35"/>
      <c r="Q710" s="35"/>
      <c r="R710" s="35"/>
    </row>
    <row r="711" spans="1:18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5"/>
      <c r="P711" s="35"/>
      <c r="Q711" s="35"/>
      <c r="R711" s="35"/>
    </row>
    <row r="712" spans="1:18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5"/>
      <c r="P712" s="35"/>
      <c r="Q712" s="35"/>
      <c r="R712" s="35"/>
    </row>
    <row r="713" spans="1:18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5"/>
      <c r="P713" s="35"/>
      <c r="Q713" s="35"/>
      <c r="R713" s="35"/>
    </row>
    <row r="714" spans="1:18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5"/>
      <c r="P714" s="35"/>
      <c r="Q714" s="35"/>
      <c r="R714" s="35"/>
    </row>
    <row r="715" spans="1:18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5"/>
      <c r="P715" s="35"/>
      <c r="Q715" s="35"/>
      <c r="R715" s="35"/>
    </row>
    <row r="716" spans="1:18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5"/>
      <c r="P716" s="35"/>
      <c r="Q716" s="35"/>
      <c r="R716" s="35"/>
    </row>
    <row r="717" spans="1:18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5"/>
      <c r="P717" s="35"/>
      <c r="Q717" s="35"/>
      <c r="R717" s="35"/>
    </row>
    <row r="718" spans="1: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5"/>
      <c r="P718" s="35"/>
      <c r="Q718" s="35"/>
      <c r="R718" s="35"/>
    </row>
    <row r="719" spans="1:18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5"/>
      <c r="P719" s="35"/>
      <c r="Q719" s="35"/>
      <c r="R719" s="35"/>
    </row>
    <row r="720" spans="1:18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5"/>
      <c r="P720" s="35"/>
      <c r="Q720" s="35"/>
      <c r="R720" s="35"/>
    </row>
    <row r="721" spans="1:18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5"/>
      <c r="P721" s="35"/>
      <c r="Q721" s="35"/>
      <c r="R721" s="35"/>
    </row>
    <row r="722" spans="1:18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5"/>
      <c r="P722" s="35"/>
      <c r="Q722" s="35"/>
      <c r="R722" s="35"/>
    </row>
    <row r="723" spans="1:18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5"/>
      <c r="P723" s="35"/>
      <c r="Q723" s="35"/>
      <c r="R723" s="35"/>
    </row>
    <row r="724" spans="1:18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5"/>
      <c r="P724" s="35"/>
      <c r="Q724" s="35"/>
      <c r="R724" s="35"/>
    </row>
    <row r="725" spans="1:18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5"/>
      <c r="P725" s="35"/>
      <c r="Q725" s="35"/>
      <c r="R725" s="35"/>
    </row>
    <row r="726" spans="1:18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5"/>
      <c r="P726" s="35"/>
      <c r="Q726" s="35"/>
      <c r="R726" s="35"/>
    </row>
    <row r="727" spans="1:18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5"/>
      <c r="P727" s="35"/>
      <c r="Q727" s="35"/>
      <c r="R727" s="35"/>
    </row>
    <row r="728" spans="1:1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5"/>
      <c r="P728" s="35"/>
      <c r="Q728" s="35"/>
      <c r="R728" s="35"/>
    </row>
    <row r="729" spans="1:18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5"/>
      <c r="P729" s="35"/>
      <c r="Q729" s="35"/>
      <c r="R729" s="35"/>
    </row>
    <row r="730" spans="1:18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5"/>
      <c r="P730" s="35"/>
      <c r="Q730" s="35"/>
      <c r="R730" s="35"/>
    </row>
    <row r="731" spans="1:18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5"/>
      <c r="P731" s="35"/>
      <c r="Q731" s="35"/>
      <c r="R731" s="35"/>
    </row>
    <row r="732" spans="1:18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5"/>
      <c r="P732" s="35"/>
      <c r="Q732" s="35"/>
      <c r="R732" s="35"/>
    </row>
    <row r="733" spans="1:18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5"/>
      <c r="P733" s="35"/>
      <c r="Q733" s="35"/>
      <c r="R733" s="35"/>
    </row>
    <row r="734" spans="1:18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5"/>
      <c r="P734" s="35"/>
      <c r="Q734" s="35"/>
      <c r="R734" s="35"/>
    </row>
    <row r="735" spans="1:18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5"/>
      <c r="P735" s="35"/>
      <c r="Q735" s="35"/>
      <c r="R735" s="35"/>
    </row>
    <row r="736" spans="1:18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5"/>
      <c r="P736" s="35"/>
      <c r="Q736" s="35"/>
      <c r="R736" s="35"/>
    </row>
    <row r="737" spans="1:18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5"/>
      <c r="P737" s="35"/>
      <c r="Q737" s="35"/>
      <c r="R737" s="35"/>
    </row>
    <row r="738" spans="1:1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5"/>
      <c r="P738" s="35"/>
      <c r="Q738" s="35"/>
      <c r="R738" s="35"/>
    </row>
    <row r="739" spans="1:18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5"/>
      <c r="P739" s="35"/>
      <c r="Q739" s="35"/>
      <c r="R739" s="35"/>
    </row>
    <row r="740" spans="1:18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5"/>
      <c r="P740" s="35"/>
      <c r="Q740" s="35"/>
      <c r="R740" s="35"/>
    </row>
    <row r="741" spans="1:18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5"/>
      <c r="P741" s="35"/>
      <c r="Q741" s="35"/>
      <c r="R741" s="35"/>
    </row>
    <row r="742" spans="1:18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5"/>
      <c r="P742" s="35"/>
      <c r="Q742" s="35"/>
      <c r="R742" s="35"/>
    </row>
    <row r="743" spans="1:18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5"/>
      <c r="P743" s="35"/>
      <c r="Q743" s="35"/>
      <c r="R743" s="35"/>
    </row>
    <row r="744" spans="1:18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5"/>
      <c r="P744" s="35"/>
      <c r="Q744" s="35"/>
      <c r="R744" s="35"/>
    </row>
    <row r="745" spans="1:18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5"/>
      <c r="P745" s="35"/>
      <c r="Q745" s="35"/>
      <c r="R745" s="35"/>
    </row>
    <row r="746" spans="1:18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5"/>
      <c r="P746" s="35"/>
      <c r="Q746" s="35"/>
      <c r="R746" s="35"/>
    </row>
    <row r="747" spans="1:18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5"/>
      <c r="P747" s="35"/>
      <c r="Q747" s="35"/>
      <c r="R747" s="35"/>
    </row>
    <row r="748" spans="1:1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5"/>
      <c r="P748" s="35"/>
      <c r="Q748" s="35"/>
      <c r="R748" s="35"/>
    </row>
    <row r="749" spans="1:18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5"/>
      <c r="P749" s="35"/>
      <c r="Q749" s="35"/>
      <c r="R749" s="35"/>
    </row>
    <row r="750" spans="1:18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5"/>
      <c r="P750" s="35"/>
      <c r="Q750" s="35"/>
      <c r="R750" s="35"/>
    </row>
    <row r="751" spans="1:18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5"/>
      <c r="P751" s="35"/>
      <c r="Q751" s="35"/>
      <c r="R751" s="35"/>
    </row>
    <row r="752" spans="1:18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5"/>
      <c r="P752" s="35"/>
      <c r="Q752" s="35"/>
      <c r="R752" s="35"/>
    </row>
    <row r="753" spans="1:18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5"/>
      <c r="P753" s="35"/>
      <c r="Q753" s="35"/>
      <c r="R753" s="35"/>
    </row>
    <row r="754" spans="1:18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5"/>
      <c r="P754" s="35"/>
      <c r="Q754" s="35"/>
      <c r="R754" s="35"/>
    </row>
    <row r="755" spans="1:18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5"/>
      <c r="P755" s="35"/>
      <c r="Q755" s="35"/>
      <c r="R755" s="35"/>
    </row>
    <row r="756" spans="1:18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5"/>
      <c r="P756" s="35"/>
      <c r="Q756" s="35"/>
      <c r="R756" s="35"/>
    </row>
    <row r="757" spans="1:18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5"/>
      <c r="P757" s="35"/>
      <c r="Q757" s="35"/>
      <c r="R757" s="35"/>
    </row>
    <row r="758" spans="1:1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5"/>
      <c r="P758" s="35"/>
      <c r="Q758" s="35"/>
      <c r="R758" s="35"/>
    </row>
    <row r="759" spans="1:18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5"/>
      <c r="P759" s="35"/>
      <c r="Q759" s="35"/>
      <c r="R759" s="35"/>
    </row>
    <row r="760" spans="1:18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5"/>
      <c r="P760" s="35"/>
      <c r="Q760" s="35"/>
      <c r="R760" s="35"/>
    </row>
    <row r="761" spans="1:18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5"/>
      <c r="P761" s="35"/>
      <c r="Q761" s="35"/>
      <c r="R761" s="35"/>
    </row>
    <row r="762" spans="1:18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5"/>
      <c r="P762" s="35"/>
      <c r="Q762" s="35"/>
      <c r="R762" s="35"/>
    </row>
    <row r="763" spans="1:18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5"/>
      <c r="P763" s="35"/>
      <c r="Q763" s="35"/>
      <c r="R763" s="35"/>
    </row>
    <row r="764" spans="1:18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5"/>
      <c r="P764" s="35"/>
      <c r="Q764" s="35"/>
      <c r="R764" s="35"/>
    </row>
    <row r="765" spans="1:18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5"/>
      <c r="P765" s="35"/>
      <c r="Q765" s="35"/>
      <c r="R765" s="35"/>
    </row>
    <row r="766" spans="1:18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5"/>
      <c r="P766" s="35"/>
      <c r="Q766" s="35"/>
      <c r="R766" s="35"/>
    </row>
    <row r="767" spans="1:18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5"/>
      <c r="P767" s="35"/>
      <c r="Q767" s="35"/>
      <c r="R767" s="35"/>
    </row>
    <row r="768" spans="1:1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5"/>
      <c r="P768" s="35"/>
      <c r="Q768" s="35"/>
      <c r="R768" s="35"/>
    </row>
    <row r="769" spans="1:18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5"/>
      <c r="P769" s="35"/>
      <c r="Q769" s="35"/>
      <c r="R769" s="35"/>
    </row>
    <row r="770" spans="1:18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5"/>
      <c r="P770" s="35"/>
      <c r="Q770" s="35"/>
      <c r="R770" s="35"/>
    </row>
    <row r="771" spans="1:18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5"/>
      <c r="P771" s="35"/>
      <c r="Q771" s="35"/>
      <c r="R771" s="35"/>
    </row>
    <row r="772" spans="1:18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5"/>
      <c r="P772" s="35"/>
      <c r="Q772" s="35"/>
      <c r="R772" s="35"/>
    </row>
    <row r="773" spans="1:18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5"/>
      <c r="P773" s="35"/>
      <c r="Q773" s="35"/>
      <c r="R773" s="35"/>
    </row>
    <row r="774" spans="1:18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5"/>
      <c r="P774" s="35"/>
      <c r="Q774" s="35"/>
      <c r="R774" s="35"/>
    </row>
    <row r="775" spans="1:18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5"/>
      <c r="P775" s="35"/>
      <c r="Q775" s="35"/>
      <c r="R775" s="35"/>
    </row>
    <row r="776" spans="1:18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5"/>
      <c r="P776" s="35"/>
      <c r="Q776" s="35"/>
      <c r="R776" s="35"/>
    </row>
    <row r="777" spans="1:18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5"/>
      <c r="P777" s="35"/>
      <c r="Q777" s="35"/>
      <c r="R777" s="35"/>
    </row>
    <row r="778" spans="1:1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5"/>
      <c r="P778" s="35"/>
      <c r="Q778" s="35"/>
      <c r="R778" s="35"/>
    </row>
    <row r="779" spans="1:18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5"/>
      <c r="P779" s="35"/>
      <c r="Q779" s="35"/>
      <c r="R779" s="35"/>
    </row>
    <row r="780" spans="1:18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5"/>
      <c r="P780" s="35"/>
      <c r="Q780" s="35"/>
      <c r="R780" s="35"/>
    </row>
    <row r="781" spans="1:18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5"/>
      <c r="P781" s="35"/>
      <c r="Q781" s="35"/>
      <c r="R781" s="35"/>
    </row>
    <row r="782" spans="1:18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5"/>
      <c r="P782" s="35"/>
      <c r="Q782" s="35"/>
      <c r="R782" s="35"/>
    </row>
    <row r="783" spans="1:18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5"/>
      <c r="P783" s="35"/>
      <c r="Q783" s="35"/>
      <c r="R783" s="35"/>
    </row>
    <row r="784" spans="1:18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5"/>
      <c r="P784" s="35"/>
      <c r="Q784" s="35"/>
      <c r="R784" s="35"/>
    </row>
    <row r="785" spans="1:18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5"/>
      <c r="P785" s="35"/>
      <c r="Q785" s="35"/>
      <c r="R785" s="35"/>
    </row>
    <row r="786" spans="1:18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5"/>
      <c r="P786" s="35"/>
      <c r="Q786" s="35"/>
      <c r="R786" s="35"/>
    </row>
    <row r="787" spans="1:18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5"/>
      <c r="P787" s="35"/>
      <c r="Q787" s="35"/>
      <c r="R787" s="35"/>
    </row>
    <row r="788" spans="1:1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5"/>
      <c r="P788" s="35"/>
      <c r="Q788" s="35"/>
      <c r="R788" s="35"/>
    </row>
    <row r="789" spans="1:18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5"/>
      <c r="P789" s="35"/>
      <c r="Q789" s="35"/>
      <c r="R789" s="35"/>
    </row>
    <row r="790" spans="1:18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5"/>
      <c r="P790" s="35"/>
      <c r="Q790" s="35"/>
      <c r="R790" s="35"/>
    </row>
    <row r="791" spans="1:18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5"/>
      <c r="P791" s="35"/>
      <c r="Q791" s="35"/>
      <c r="R791" s="35"/>
    </row>
    <row r="792" spans="1:18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5"/>
      <c r="P792" s="35"/>
      <c r="Q792" s="35"/>
      <c r="R792" s="35"/>
    </row>
    <row r="793" spans="1:18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5"/>
      <c r="P793" s="35"/>
      <c r="Q793" s="35"/>
      <c r="R793" s="35"/>
    </row>
    <row r="794" spans="1:18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5"/>
      <c r="P794" s="35"/>
      <c r="Q794" s="35"/>
      <c r="R794" s="35"/>
    </row>
    <row r="795" spans="1:18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5"/>
      <c r="P795" s="35"/>
      <c r="Q795" s="35"/>
      <c r="R795" s="35"/>
    </row>
    <row r="796" spans="1:18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5"/>
      <c r="P796" s="35"/>
      <c r="Q796" s="35"/>
      <c r="R796" s="35"/>
    </row>
    <row r="797" spans="1:18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5"/>
      <c r="P797" s="35"/>
      <c r="Q797" s="35"/>
      <c r="R797" s="35"/>
    </row>
    <row r="798" spans="1:1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5"/>
      <c r="P798" s="35"/>
      <c r="Q798" s="35"/>
      <c r="R798" s="35"/>
    </row>
    <row r="799" spans="1:18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5"/>
      <c r="P799" s="35"/>
      <c r="Q799" s="35"/>
      <c r="R799" s="35"/>
    </row>
    <row r="800" spans="1:18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5"/>
      <c r="P800" s="35"/>
      <c r="Q800" s="35"/>
      <c r="R800" s="35"/>
    </row>
    <row r="801" spans="1:18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5"/>
      <c r="P801" s="35"/>
      <c r="Q801" s="35"/>
      <c r="R801" s="35"/>
    </row>
    <row r="802" spans="1:18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5"/>
      <c r="P802" s="35"/>
      <c r="Q802" s="35"/>
      <c r="R802" s="35"/>
    </row>
    <row r="803" spans="1:18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5"/>
      <c r="P803" s="35"/>
      <c r="Q803" s="35"/>
      <c r="R803" s="35"/>
    </row>
    <row r="804" spans="1:18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5"/>
      <c r="P804" s="35"/>
      <c r="Q804" s="35"/>
      <c r="R804" s="35"/>
    </row>
    <row r="805" spans="1:18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5"/>
      <c r="P805" s="35"/>
      <c r="Q805" s="35"/>
      <c r="R805" s="35"/>
    </row>
    <row r="806" spans="1:18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5"/>
      <c r="P806" s="35"/>
      <c r="Q806" s="35"/>
      <c r="R806" s="35"/>
    </row>
    <row r="807" spans="1:18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5"/>
      <c r="P807" s="35"/>
      <c r="Q807" s="35"/>
      <c r="R807" s="35"/>
    </row>
    <row r="808" spans="1:1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5"/>
      <c r="P808" s="35"/>
      <c r="Q808" s="35"/>
      <c r="R808" s="35"/>
    </row>
    <row r="809" spans="1:18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5"/>
      <c r="P809" s="35"/>
      <c r="Q809" s="35"/>
      <c r="R809" s="35"/>
    </row>
    <row r="810" spans="1:18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5"/>
      <c r="P810" s="35"/>
      <c r="Q810" s="35"/>
      <c r="R810" s="35"/>
    </row>
    <row r="811" spans="1:18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5"/>
      <c r="P811" s="35"/>
      <c r="Q811" s="35"/>
      <c r="R811" s="35"/>
    </row>
    <row r="812" spans="1:18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5"/>
      <c r="P812" s="35"/>
      <c r="Q812" s="35"/>
      <c r="R812" s="35"/>
    </row>
    <row r="813" spans="1:18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5"/>
      <c r="P813" s="35"/>
      <c r="Q813" s="35"/>
      <c r="R813" s="35"/>
    </row>
    <row r="814" spans="1:18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5"/>
      <c r="P814" s="35"/>
      <c r="Q814" s="35"/>
      <c r="R814" s="35"/>
    </row>
    <row r="815" spans="1:18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5"/>
      <c r="P815" s="35"/>
      <c r="Q815" s="35"/>
      <c r="R815" s="35"/>
    </row>
    <row r="816" spans="1:18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5"/>
      <c r="P816" s="35"/>
      <c r="Q816" s="35"/>
      <c r="R816" s="35"/>
    </row>
    <row r="817" spans="1:18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5"/>
      <c r="P817" s="35"/>
      <c r="Q817" s="35"/>
      <c r="R817" s="35"/>
    </row>
    <row r="818" spans="1: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5"/>
      <c r="P818" s="35"/>
      <c r="Q818" s="35"/>
      <c r="R818" s="35"/>
    </row>
    <row r="819" spans="1:18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5"/>
      <c r="P819" s="35"/>
      <c r="Q819" s="35"/>
      <c r="R819" s="35"/>
    </row>
    <row r="820" spans="1:18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5"/>
      <c r="P820" s="35"/>
      <c r="Q820" s="35"/>
      <c r="R820" s="35"/>
    </row>
    <row r="821" spans="1:18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5"/>
      <c r="P821" s="35"/>
      <c r="Q821" s="35"/>
      <c r="R821" s="35"/>
    </row>
    <row r="822" spans="1:18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5"/>
      <c r="P822" s="35"/>
      <c r="Q822" s="35"/>
      <c r="R822" s="35"/>
    </row>
    <row r="823" spans="1:18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5"/>
      <c r="P823" s="35"/>
      <c r="Q823" s="35"/>
      <c r="R823" s="35"/>
    </row>
    <row r="824" spans="1:18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5"/>
      <c r="P824" s="35"/>
      <c r="Q824" s="35"/>
      <c r="R824" s="35"/>
    </row>
    <row r="825" spans="1:18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5"/>
      <c r="P825" s="35"/>
      <c r="Q825" s="35"/>
      <c r="R825" s="35"/>
    </row>
    <row r="826" spans="1:18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5"/>
      <c r="P826" s="35"/>
      <c r="Q826" s="35"/>
      <c r="R826" s="35"/>
    </row>
    <row r="827" spans="1:18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5"/>
      <c r="P827" s="35"/>
      <c r="Q827" s="35"/>
      <c r="R827" s="35"/>
    </row>
    <row r="828" spans="1:1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5"/>
      <c r="P828" s="35"/>
      <c r="Q828" s="35"/>
      <c r="R828" s="35"/>
    </row>
    <row r="829" spans="1:18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5"/>
      <c r="P829" s="35"/>
      <c r="Q829" s="35"/>
      <c r="R829" s="35"/>
    </row>
    <row r="830" spans="1:18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5"/>
      <c r="P830" s="35"/>
      <c r="Q830" s="35"/>
      <c r="R830" s="35"/>
    </row>
    <row r="831" spans="1:18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5"/>
      <c r="P831" s="35"/>
      <c r="Q831" s="35"/>
      <c r="R831" s="35"/>
    </row>
    <row r="832" spans="1:18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5"/>
      <c r="P832" s="35"/>
      <c r="Q832" s="35"/>
      <c r="R832" s="35"/>
    </row>
    <row r="833" spans="1:18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5"/>
      <c r="P833" s="35"/>
      <c r="Q833" s="35"/>
      <c r="R833" s="35"/>
    </row>
    <row r="834" spans="1:18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5"/>
      <c r="P834" s="35"/>
      <c r="Q834" s="35"/>
      <c r="R834" s="35"/>
    </row>
    <row r="835" spans="1:18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5"/>
      <c r="P835" s="35"/>
      <c r="Q835" s="35"/>
      <c r="R835" s="35"/>
    </row>
    <row r="836" spans="1:18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5"/>
      <c r="P836" s="35"/>
      <c r="Q836" s="35"/>
      <c r="R836" s="35"/>
    </row>
    <row r="837" spans="1:18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5"/>
      <c r="P837" s="35"/>
      <c r="Q837" s="35"/>
      <c r="R837" s="35"/>
    </row>
    <row r="838" spans="1:1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5"/>
      <c r="P838" s="35"/>
      <c r="Q838" s="35"/>
      <c r="R838" s="35"/>
    </row>
    <row r="839" spans="1:18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5"/>
      <c r="P839" s="35"/>
      <c r="Q839" s="35"/>
      <c r="R839" s="35"/>
    </row>
    <row r="840" spans="1:18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5"/>
      <c r="P840" s="35"/>
      <c r="Q840" s="35"/>
      <c r="R840" s="35"/>
    </row>
    <row r="841" spans="1:18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5"/>
      <c r="P841" s="35"/>
      <c r="Q841" s="35"/>
      <c r="R841" s="35"/>
    </row>
    <row r="842" spans="1:18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5"/>
      <c r="P842" s="35"/>
      <c r="Q842" s="35"/>
      <c r="R842" s="35"/>
    </row>
    <row r="843" spans="1:18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5"/>
      <c r="P843" s="35"/>
      <c r="Q843" s="35"/>
      <c r="R843" s="35"/>
    </row>
    <row r="844" spans="1:18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5"/>
      <c r="P844" s="35"/>
      <c r="Q844" s="35"/>
      <c r="R844" s="35"/>
    </row>
    <row r="845" spans="1:18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5"/>
      <c r="P845" s="35"/>
      <c r="Q845" s="35"/>
      <c r="R845" s="35"/>
    </row>
    <row r="846" spans="1:18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5"/>
      <c r="P846" s="35"/>
      <c r="Q846" s="35"/>
      <c r="R846" s="35"/>
    </row>
    <row r="847" spans="1:18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5"/>
      <c r="P847" s="35"/>
      <c r="Q847" s="35"/>
      <c r="R847" s="35"/>
    </row>
    <row r="848" spans="1:1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5"/>
      <c r="P848" s="35"/>
      <c r="Q848" s="35"/>
      <c r="R848" s="35"/>
    </row>
    <row r="849" spans="1:18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5"/>
      <c r="P849" s="35"/>
      <c r="Q849" s="35"/>
      <c r="R849" s="35"/>
    </row>
    <row r="850" spans="1:18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5"/>
      <c r="P850" s="35"/>
      <c r="Q850" s="35"/>
      <c r="R850" s="35"/>
    </row>
    <row r="851" spans="1:18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5"/>
      <c r="P851" s="35"/>
      <c r="Q851" s="35"/>
      <c r="R851" s="35"/>
    </row>
    <row r="852" spans="1:18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5"/>
      <c r="P852" s="35"/>
      <c r="Q852" s="35"/>
      <c r="R852" s="35"/>
    </row>
    <row r="853" spans="1:18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5"/>
      <c r="P853" s="35"/>
      <c r="Q853" s="35"/>
      <c r="R853" s="35"/>
    </row>
    <row r="854" spans="1:18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5"/>
      <c r="P854" s="35"/>
      <c r="Q854" s="35"/>
      <c r="R854" s="35"/>
    </row>
    <row r="855" spans="1:18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5"/>
      <c r="P855" s="35"/>
      <c r="Q855" s="35"/>
      <c r="R855" s="35"/>
    </row>
    <row r="856" spans="1:18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5"/>
      <c r="P856" s="35"/>
      <c r="Q856" s="35"/>
      <c r="R856" s="35"/>
    </row>
    <row r="857" spans="1:18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5"/>
      <c r="P857" s="35"/>
      <c r="Q857" s="35"/>
      <c r="R857" s="35"/>
    </row>
    <row r="858" spans="1:1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5"/>
      <c r="P858" s="35"/>
      <c r="Q858" s="35"/>
      <c r="R858" s="35"/>
    </row>
    <row r="859" spans="1:18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5"/>
      <c r="P859" s="35"/>
      <c r="Q859" s="35"/>
      <c r="R859" s="35"/>
    </row>
    <row r="860" spans="1:18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5"/>
      <c r="P860" s="35"/>
      <c r="Q860" s="35"/>
      <c r="R860" s="35"/>
    </row>
    <row r="861" spans="1:18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5"/>
      <c r="P861" s="35"/>
      <c r="Q861" s="35"/>
      <c r="R861" s="35"/>
    </row>
    <row r="862" spans="1:18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5"/>
      <c r="P862" s="35"/>
      <c r="Q862" s="35"/>
      <c r="R862" s="35"/>
    </row>
    <row r="863" spans="1:18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5"/>
      <c r="P863" s="35"/>
      <c r="Q863" s="35"/>
      <c r="R863" s="35"/>
    </row>
    <row r="864" spans="1:18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5"/>
      <c r="P864" s="35"/>
      <c r="Q864" s="35"/>
      <c r="R864" s="35"/>
    </row>
    <row r="865" spans="1:18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5"/>
      <c r="P865" s="35"/>
      <c r="Q865" s="35"/>
      <c r="R865" s="35"/>
    </row>
    <row r="866" spans="1:18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5"/>
      <c r="P866" s="35"/>
      <c r="Q866" s="35"/>
      <c r="R866" s="35"/>
    </row>
    <row r="867" spans="1:18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5"/>
      <c r="P867" s="35"/>
      <c r="Q867" s="35"/>
      <c r="R867" s="35"/>
    </row>
    <row r="868" spans="1:1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5"/>
      <c r="P868" s="35"/>
      <c r="Q868" s="35"/>
      <c r="R868" s="35"/>
    </row>
    <row r="869" spans="1:18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5"/>
      <c r="P869" s="35"/>
      <c r="Q869" s="35"/>
      <c r="R869" s="35"/>
    </row>
    <row r="870" spans="1:18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5"/>
      <c r="P870" s="35"/>
      <c r="Q870" s="35"/>
      <c r="R870" s="35"/>
    </row>
    <row r="871" spans="1:18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5"/>
      <c r="P871" s="35"/>
      <c r="Q871" s="35"/>
      <c r="R871" s="35"/>
    </row>
    <row r="872" spans="1:18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5"/>
      <c r="P872" s="35"/>
      <c r="Q872" s="35"/>
      <c r="R872" s="35"/>
    </row>
    <row r="873" spans="1:18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5"/>
      <c r="P873" s="35"/>
      <c r="Q873" s="35"/>
      <c r="R873" s="35"/>
    </row>
    <row r="874" spans="1:18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5"/>
      <c r="P874" s="35"/>
      <c r="Q874" s="35"/>
      <c r="R874" s="35"/>
    </row>
    <row r="875" spans="1:18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5"/>
      <c r="P875" s="35"/>
      <c r="Q875" s="35"/>
      <c r="R875" s="35"/>
    </row>
    <row r="876" spans="1:18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5"/>
      <c r="P876" s="35"/>
      <c r="Q876" s="35"/>
      <c r="R876" s="35"/>
    </row>
    <row r="877" spans="1:18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5"/>
      <c r="P877" s="35"/>
      <c r="Q877" s="35"/>
      <c r="R877" s="35"/>
    </row>
    <row r="878" spans="1:1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5"/>
      <c r="P878" s="35"/>
      <c r="Q878" s="35"/>
      <c r="R878" s="35"/>
    </row>
    <row r="879" spans="1:18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5"/>
      <c r="P879" s="35"/>
      <c r="Q879" s="35"/>
      <c r="R879" s="35"/>
    </row>
    <row r="880" spans="1:18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5"/>
      <c r="P880" s="35"/>
      <c r="Q880" s="35"/>
      <c r="R880" s="35"/>
    </row>
    <row r="881" spans="1:18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5"/>
      <c r="P881" s="35"/>
      <c r="Q881" s="35"/>
      <c r="R881" s="35"/>
    </row>
    <row r="882" spans="1:18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5"/>
      <c r="P882" s="35"/>
      <c r="Q882" s="35"/>
      <c r="R882" s="35"/>
    </row>
    <row r="883" spans="1:18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5"/>
      <c r="P883" s="35"/>
      <c r="Q883" s="35"/>
      <c r="R883" s="35"/>
    </row>
    <row r="884" spans="1:18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5"/>
      <c r="P884" s="35"/>
      <c r="Q884" s="35"/>
      <c r="R884" s="35"/>
    </row>
    <row r="885" spans="1:18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5"/>
      <c r="P885" s="35"/>
      <c r="Q885" s="35"/>
      <c r="R885" s="35"/>
    </row>
    <row r="886" spans="1:18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5"/>
      <c r="P886" s="35"/>
      <c r="Q886" s="35"/>
      <c r="R886" s="35"/>
    </row>
    <row r="887" spans="1:18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5"/>
      <c r="P887" s="35"/>
      <c r="Q887" s="35"/>
      <c r="R887" s="35"/>
    </row>
    <row r="888" spans="1:1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5"/>
      <c r="P888" s="35"/>
      <c r="Q888" s="35"/>
      <c r="R888" s="35"/>
    </row>
    <row r="889" spans="1:18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5"/>
      <c r="P889" s="35"/>
      <c r="Q889" s="35"/>
      <c r="R889" s="35"/>
    </row>
    <row r="890" spans="1:18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5"/>
      <c r="P890" s="35"/>
      <c r="Q890" s="35"/>
      <c r="R890" s="35"/>
    </row>
    <row r="891" spans="1:18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5"/>
      <c r="P891" s="35"/>
      <c r="Q891" s="35"/>
      <c r="R891" s="35"/>
    </row>
    <row r="892" spans="1:18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5"/>
      <c r="P892" s="35"/>
      <c r="Q892" s="35"/>
      <c r="R892" s="35"/>
    </row>
    <row r="893" spans="1:18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5"/>
      <c r="P893" s="35"/>
      <c r="Q893" s="35"/>
      <c r="R893" s="35"/>
    </row>
    <row r="894" spans="1:18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5"/>
      <c r="P894" s="35"/>
      <c r="Q894" s="35"/>
      <c r="R894" s="35"/>
    </row>
    <row r="895" spans="1:18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5"/>
      <c r="P895" s="35"/>
      <c r="Q895" s="35"/>
      <c r="R895" s="35"/>
    </row>
    <row r="896" spans="1:18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5"/>
      <c r="P896" s="35"/>
      <c r="Q896" s="35"/>
      <c r="R896" s="35"/>
    </row>
    <row r="897" spans="1:18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5"/>
      <c r="P897" s="35"/>
      <c r="Q897" s="35"/>
      <c r="R897" s="35"/>
    </row>
    <row r="898" spans="1:1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5"/>
      <c r="P898" s="35"/>
      <c r="Q898" s="35"/>
      <c r="R898" s="35"/>
    </row>
    <row r="899" spans="1:18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5"/>
      <c r="P899" s="35"/>
      <c r="Q899" s="35"/>
      <c r="R899" s="35"/>
    </row>
    <row r="900" spans="1:18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5"/>
      <c r="P900" s="35"/>
      <c r="Q900" s="35"/>
      <c r="R900" s="35"/>
    </row>
    <row r="901" spans="1:18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5"/>
      <c r="P901" s="35"/>
      <c r="Q901" s="35"/>
      <c r="R901" s="35"/>
    </row>
    <row r="902" spans="1:18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5"/>
      <c r="P902" s="35"/>
      <c r="Q902" s="35"/>
      <c r="R902" s="35"/>
    </row>
    <row r="903" spans="1:18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5"/>
      <c r="P903" s="35"/>
      <c r="Q903" s="35"/>
      <c r="R903" s="35"/>
    </row>
    <row r="904" spans="1:18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5"/>
      <c r="P904" s="35"/>
      <c r="Q904" s="35"/>
      <c r="R904" s="35"/>
    </row>
    <row r="905" spans="1:18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5"/>
      <c r="P905" s="35"/>
      <c r="Q905" s="35"/>
      <c r="R905" s="35"/>
    </row>
    <row r="906" spans="1:18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5"/>
      <c r="P906" s="35"/>
      <c r="Q906" s="35"/>
      <c r="R906" s="35"/>
    </row>
    <row r="907" spans="1:18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5"/>
      <c r="P907" s="35"/>
      <c r="Q907" s="35"/>
      <c r="R907" s="35"/>
    </row>
    <row r="908" spans="1:1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5"/>
      <c r="P908" s="35"/>
      <c r="Q908" s="35"/>
      <c r="R908" s="35"/>
    </row>
    <row r="909" spans="1:18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5"/>
      <c r="P909" s="35"/>
      <c r="Q909" s="35"/>
      <c r="R909" s="35"/>
    </row>
    <row r="910" spans="1:18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5"/>
      <c r="P910" s="35"/>
      <c r="Q910" s="35"/>
      <c r="R910" s="35"/>
    </row>
    <row r="911" spans="1:18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5"/>
      <c r="P911" s="35"/>
      <c r="Q911" s="35"/>
      <c r="R911" s="35"/>
    </row>
    <row r="912" spans="1:18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5"/>
      <c r="P912" s="35"/>
      <c r="Q912" s="35"/>
      <c r="R912" s="35"/>
    </row>
    <row r="913" spans="1:18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5"/>
      <c r="P913" s="35"/>
      <c r="Q913" s="35"/>
      <c r="R913" s="35"/>
    </row>
    <row r="914" spans="1:18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5"/>
      <c r="P914" s="35"/>
      <c r="Q914" s="35"/>
      <c r="R914" s="35"/>
    </row>
    <row r="915" spans="1:18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5"/>
      <c r="P915" s="35"/>
      <c r="Q915" s="35"/>
      <c r="R915" s="35"/>
    </row>
    <row r="916" spans="1:18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5"/>
      <c r="P916" s="35"/>
      <c r="Q916" s="35"/>
      <c r="R916" s="35"/>
    </row>
    <row r="917" spans="1:18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5"/>
      <c r="P917" s="35"/>
      <c r="Q917" s="35"/>
      <c r="R917" s="35"/>
    </row>
    <row r="918" spans="1: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5"/>
      <c r="P918" s="35"/>
      <c r="Q918" s="35"/>
      <c r="R918" s="35"/>
    </row>
    <row r="919" spans="1:18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5"/>
      <c r="P919" s="35"/>
      <c r="Q919" s="35"/>
      <c r="R919" s="35"/>
    </row>
    <row r="920" spans="1:18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5"/>
      <c r="P920" s="35"/>
      <c r="Q920" s="35"/>
      <c r="R920" s="35"/>
    </row>
    <row r="921" spans="1:18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5"/>
      <c r="P921" s="35"/>
      <c r="Q921" s="35"/>
      <c r="R921" s="35"/>
    </row>
    <row r="922" spans="1:18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5"/>
      <c r="P922" s="35"/>
      <c r="Q922" s="35"/>
      <c r="R922" s="35"/>
    </row>
    <row r="923" spans="1:18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5"/>
      <c r="P923" s="35"/>
      <c r="Q923" s="35"/>
      <c r="R923" s="35"/>
    </row>
    <row r="924" spans="1:18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5"/>
      <c r="P924" s="35"/>
      <c r="Q924" s="35"/>
      <c r="R924" s="35"/>
    </row>
    <row r="925" spans="1:18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5"/>
      <c r="P925" s="35"/>
      <c r="Q925" s="35"/>
      <c r="R925" s="35"/>
    </row>
    <row r="926" spans="1:18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5"/>
      <c r="P926" s="35"/>
      <c r="Q926" s="35"/>
      <c r="R926" s="35"/>
    </row>
    <row r="927" spans="1:18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5"/>
      <c r="P927" s="35"/>
      <c r="Q927" s="35"/>
      <c r="R927" s="35"/>
    </row>
    <row r="928" spans="1:1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5"/>
      <c r="P928" s="35"/>
      <c r="Q928" s="35"/>
      <c r="R928" s="35"/>
    </row>
    <row r="929" spans="1:18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5"/>
      <c r="P929" s="35"/>
      <c r="Q929" s="35"/>
      <c r="R929" s="35"/>
    </row>
    <row r="930" spans="1:18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5"/>
      <c r="P930" s="35"/>
      <c r="Q930" s="35"/>
      <c r="R930" s="35"/>
    </row>
    <row r="931" spans="1:18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5"/>
      <c r="P931" s="35"/>
      <c r="Q931" s="35"/>
      <c r="R931" s="35"/>
    </row>
    <row r="932" spans="1:18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5"/>
      <c r="P932" s="35"/>
      <c r="Q932" s="35"/>
      <c r="R932" s="35"/>
    </row>
    <row r="933" spans="1:18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5"/>
      <c r="P933" s="35"/>
      <c r="Q933" s="35"/>
      <c r="R933" s="35"/>
    </row>
    <row r="934" spans="1:18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5"/>
      <c r="P934" s="35"/>
      <c r="Q934" s="35"/>
      <c r="R934" s="35"/>
    </row>
    <row r="935" spans="1:18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5"/>
      <c r="P935" s="35"/>
      <c r="Q935" s="35"/>
      <c r="R935" s="35"/>
    </row>
    <row r="936" spans="1:18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5"/>
      <c r="P936" s="35"/>
      <c r="Q936" s="35"/>
      <c r="R936" s="35"/>
    </row>
    <row r="937" spans="1:18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5"/>
      <c r="P937" s="35"/>
      <c r="Q937" s="35"/>
      <c r="R937" s="35"/>
    </row>
    <row r="938" spans="1:1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5"/>
      <c r="P938" s="35"/>
      <c r="Q938" s="35"/>
      <c r="R938" s="35"/>
    </row>
    <row r="939" spans="1:18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5"/>
      <c r="P939" s="35"/>
      <c r="Q939" s="35"/>
      <c r="R939" s="35"/>
    </row>
    <row r="940" spans="1:18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5"/>
      <c r="P940" s="35"/>
      <c r="Q940" s="35"/>
      <c r="R940" s="35"/>
    </row>
    <row r="941" spans="1:18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5"/>
      <c r="P941" s="35"/>
      <c r="Q941" s="35"/>
      <c r="R941" s="35"/>
    </row>
    <row r="942" spans="1:18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5"/>
      <c r="P942" s="35"/>
      <c r="Q942" s="35"/>
      <c r="R942" s="35"/>
    </row>
    <row r="943" spans="1:18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5"/>
      <c r="P943" s="35"/>
      <c r="Q943" s="35"/>
      <c r="R943" s="35"/>
    </row>
    <row r="944" spans="1:18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5"/>
      <c r="P944" s="35"/>
      <c r="Q944" s="35"/>
      <c r="R944" s="35"/>
    </row>
    <row r="945" spans="1:18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5"/>
      <c r="P945" s="35"/>
      <c r="Q945" s="35"/>
      <c r="R945" s="35"/>
    </row>
    <row r="946" spans="1:18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5"/>
      <c r="P946" s="35"/>
      <c r="Q946" s="35"/>
      <c r="R946" s="35"/>
    </row>
    <row r="947" spans="1:18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5"/>
      <c r="P947" s="35"/>
      <c r="Q947" s="35"/>
      <c r="R947" s="35"/>
    </row>
    <row r="948" spans="1:1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5"/>
      <c r="P948" s="35"/>
      <c r="Q948" s="35"/>
      <c r="R948" s="35"/>
    </row>
    <row r="949" spans="1:18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5"/>
      <c r="P949" s="35"/>
      <c r="Q949" s="35"/>
      <c r="R949" s="35"/>
    </row>
    <row r="950" spans="1:18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5"/>
      <c r="P950" s="35"/>
      <c r="Q950" s="35"/>
      <c r="R950" s="35"/>
    </row>
    <row r="951" spans="1:18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5"/>
      <c r="P951" s="35"/>
      <c r="Q951" s="35"/>
      <c r="R951" s="35"/>
    </row>
    <row r="952" spans="1:18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5"/>
      <c r="P952" s="35"/>
      <c r="Q952" s="35"/>
      <c r="R952" s="35"/>
    </row>
    <row r="953" spans="1:18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5"/>
      <c r="P953" s="35"/>
      <c r="Q953" s="35"/>
      <c r="R953" s="35"/>
    </row>
    <row r="954" spans="1:18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5"/>
      <c r="P954" s="35"/>
      <c r="Q954" s="35"/>
      <c r="R954" s="35"/>
    </row>
    <row r="955" spans="1:18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5"/>
      <c r="P955" s="35"/>
      <c r="Q955" s="35"/>
      <c r="R955" s="35"/>
    </row>
    <row r="956" spans="1:18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5"/>
      <c r="P956" s="35"/>
      <c r="Q956" s="35"/>
      <c r="R956" s="35"/>
    </row>
    <row r="957" spans="1:18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5"/>
      <c r="P957" s="35"/>
      <c r="Q957" s="35"/>
      <c r="R957" s="35"/>
    </row>
    <row r="958" spans="1:1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5"/>
      <c r="P958" s="35"/>
      <c r="Q958" s="35"/>
      <c r="R958" s="35"/>
    </row>
    <row r="959" spans="1:18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5"/>
      <c r="P959" s="35"/>
      <c r="Q959" s="35"/>
      <c r="R959" s="35"/>
    </row>
    <row r="960" spans="1:18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5"/>
      <c r="P960" s="35"/>
      <c r="Q960" s="35"/>
      <c r="R960" s="35"/>
    </row>
    <row r="961" spans="1:18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5"/>
      <c r="P961" s="35"/>
      <c r="Q961" s="35"/>
      <c r="R961" s="35"/>
    </row>
    <row r="962" spans="1:18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5"/>
      <c r="P962" s="35"/>
      <c r="Q962" s="35"/>
      <c r="R962" s="35"/>
    </row>
    <row r="963" spans="1:18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5"/>
      <c r="P963" s="35"/>
      <c r="Q963" s="35"/>
      <c r="R963" s="35"/>
    </row>
    <row r="964" spans="1:18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5"/>
      <c r="P964" s="35"/>
      <c r="Q964" s="35"/>
      <c r="R964" s="35"/>
    </row>
    <row r="965" spans="1:18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5"/>
      <c r="P965" s="35"/>
      <c r="Q965" s="35"/>
      <c r="R965" s="35"/>
    </row>
    <row r="966" spans="1:18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5"/>
      <c r="P966" s="35"/>
      <c r="Q966" s="35"/>
      <c r="R966" s="35"/>
    </row>
    <row r="967" spans="1:18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5"/>
      <c r="P967" s="35"/>
      <c r="Q967" s="35"/>
      <c r="R967" s="35"/>
    </row>
    <row r="968" spans="1:1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5"/>
      <c r="P968" s="35"/>
      <c r="Q968" s="35"/>
      <c r="R968" s="35"/>
    </row>
    <row r="969" spans="1:18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5"/>
      <c r="P969" s="35"/>
      <c r="Q969" s="35"/>
      <c r="R969" s="35"/>
    </row>
    <row r="970" spans="1:18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5"/>
      <c r="P970" s="35"/>
      <c r="Q970" s="35"/>
      <c r="R970" s="35"/>
    </row>
    <row r="971" spans="1:18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5"/>
      <c r="P971" s="35"/>
      <c r="Q971" s="35"/>
      <c r="R971" s="35"/>
    </row>
    <row r="972" spans="1:18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5"/>
      <c r="P972" s="35"/>
      <c r="Q972" s="35"/>
      <c r="R972" s="35"/>
    </row>
    <row r="973" spans="1:18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5"/>
      <c r="P973" s="35"/>
      <c r="Q973" s="35"/>
      <c r="R973" s="35"/>
    </row>
    <row r="974" spans="1:18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5"/>
      <c r="P974" s="35"/>
      <c r="Q974" s="35"/>
      <c r="R974" s="35"/>
    </row>
    <row r="975" spans="1:18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5"/>
      <c r="P975" s="35"/>
      <c r="Q975" s="35"/>
      <c r="R975" s="35"/>
    </row>
    <row r="976" spans="1:18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5"/>
      <c r="P976" s="35"/>
      <c r="Q976" s="35"/>
      <c r="R976" s="35"/>
    </row>
    <row r="977" spans="1:18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5"/>
      <c r="P977" s="35"/>
      <c r="Q977" s="35"/>
      <c r="R977" s="35"/>
    </row>
    <row r="978" spans="1:1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5"/>
      <c r="P978" s="35"/>
      <c r="Q978" s="35"/>
      <c r="R978" s="35"/>
    </row>
    <row r="979" spans="1:18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5"/>
      <c r="P979" s="35"/>
      <c r="Q979" s="35"/>
      <c r="R979" s="35"/>
    </row>
    <row r="980" spans="1:18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5"/>
      <c r="P980" s="35"/>
      <c r="Q980" s="35"/>
      <c r="R980" s="35"/>
    </row>
    <row r="981" spans="1:18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5"/>
      <c r="P981" s="35"/>
      <c r="Q981" s="35"/>
      <c r="R981" s="35"/>
    </row>
    <row r="982" spans="1:18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5"/>
      <c r="P982" s="35"/>
      <c r="Q982" s="35"/>
      <c r="R982" s="35"/>
    </row>
    <row r="983" spans="1:18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5"/>
      <c r="P983" s="35"/>
      <c r="Q983" s="35"/>
      <c r="R983" s="35"/>
    </row>
    <row r="984" spans="1:18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5"/>
      <c r="P984" s="35"/>
      <c r="Q984" s="35"/>
      <c r="R984" s="35"/>
    </row>
    <row r="985" spans="1:18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5"/>
      <c r="P985" s="35"/>
      <c r="Q985" s="35"/>
      <c r="R985" s="35"/>
    </row>
    <row r="986" spans="1:18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5"/>
      <c r="P986" s="35"/>
      <c r="Q986" s="35"/>
      <c r="R986" s="35"/>
    </row>
    <row r="987" spans="1:18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5"/>
      <c r="P987" s="35"/>
      <c r="Q987" s="35"/>
      <c r="R987" s="35"/>
    </row>
    <row r="988" spans="1:1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5"/>
      <c r="P988" s="35"/>
      <c r="Q988" s="35"/>
      <c r="R988" s="35"/>
    </row>
    <row r="989" spans="1:18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5"/>
      <c r="P989" s="35"/>
      <c r="Q989" s="35"/>
      <c r="R989" s="35"/>
    </row>
    <row r="990" spans="1:18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5"/>
      <c r="P990" s="35"/>
      <c r="Q990" s="35"/>
      <c r="R990" s="35"/>
    </row>
    <row r="991" spans="1:18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5"/>
      <c r="P991" s="35"/>
      <c r="Q991" s="35"/>
      <c r="R991" s="35"/>
    </row>
    <row r="992" spans="1:18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5"/>
      <c r="P992" s="35"/>
      <c r="Q992" s="35"/>
      <c r="R992" s="35"/>
    </row>
    <row r="993" spans="1:18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5"/>
      <c r="P993" s="35"/>
      <c r="Q993" s="35"/>
      <c r="R993" s="35"/>
    </row>
    <row r="994" spans="1:18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5"/>
      <c r="P994" s="35"/>
      <c r="Q994" s="35"/>
      <c r="R994" s="35"/>
    </row>
    <row r="995" spans="1:18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5"/>
      <c r="P995" s="35"/>
      <c r="Q995" s="35"/>
      <c r="R995" s="35"/>
    </row>
    <row r="996" spans="1:18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5"/>
      <c r="P996" s="35"/>
      <c r="Q996" s="35"/>
      <c r="R996" s="35"/>
    </row>
    <row r="997" spans="1:18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5"/>
      <c r="P997" s="35"/>
      <c r="Q997" s="35"/>
      <c r="R997" s="35"/>
    </row>
    <row r="998" spans="1:1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5"/>
      <c r="P998" s="35"/>
      <c r="Q998" s="35"/>
      <c r="R998" s="35"/>
    </row>
    <row r="999" spans="1:18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5"/>
      <c r="P999" s="35"/>
      <c r="Q999" s="35"/>
      <c r="R999" s="35"/>
    </row>
    <row r="1000" spans="1:18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5"/>
      <c r="P1000" s="35"/>
      <c r="Q1000" s="35"/>
      <c r="R1000" s="35"/>
    </row>
    <row r="1001" spans="1:18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5"/>
      <c r="P1001" s="35"/>
      <c r="Q1001" s="35"/>
      <c r="R1001" s="35"/>
    </row>
    <row r="1002" spans="1:18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5"/>
      <c r="P1002" s="35"/>
      <c r="Q1002" s="35"/>
      <c r="R1002" s="35"/>
    </row>
    <row r="1003" spans="1:18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5"/>
      <c r="P1003" s="35"/>
      <c r="Q1003" s="35"/>
      <c r="R1003" s="35"/>
    </row>
    <row r="1004" spans="1:18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5"/>
      <c r="P1004" s="35"/>
      <c r="Q1004" s="35"/>
      <c r="R1004" s="35"/>
    </row>
    <row r="1005" spans="1:18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5"/>
      <c r="P1005" s="35"/>
      <c r="Q1005" s="35"/>
      <c r="R1005" s="35"/>
    </row>
    <row r="1006" spans="1:18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5"/>
      <c r="P1006" s="35"/>
      <c r="Q1006" s="35"/>
      <c r="R1006" s="35"/>
    </row>
    <row r="1007" spans="1:18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5"/>
      <c r="P1007" s="35"/>
      <c r="Q1007" s="35"/>
      <c r="R1007" s="35"/>
    </row>
    <row r="1008" spans="1:18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5"/>
      <c r="P1008" s="35"/>
      <c r="Q1008" s="35"/>
      <c r="R1008" s="35"/>
    </row>
    <row r="1009" spans="1:18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5"/>
      <c r="P1009" s="35"/>
      <c r="Q1009" s="35"/>
      <c r="R1009" s="35"/>
    </row>
    <row r="1010" spans="1:18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5"/>
      <c r="P1010" s="35"/>
      <c r="Q1010" s="35"/>
      <c r="R1010" s="35"/>
    </row>
    <row r="1011" spans="1:18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5"/>
      <c r="P1011" s="35"/>
      <c r="Q1011" s="35"/>
      <c r="R1011" s="35"/>
    </row>
    <row r="1012" spans="1:18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5"/>
      <c r="P1012" s="35"/>
      <c r="Q1012" s="35"/>
      <c r="R1012" s="35"/>
    </row>
    <row r="1013" spans="1:18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5"/>
      <c r="P1013" s="35"/>
      <c r="Q1013" s="35"/>
      <c r="R1013" s="35"/>
    </row>
    <row r="1014" spans="1:18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5"/>
      <c r="P1014" s="35"/>
      <c r="Q1014" s="35"/>
      <c r="R1014" s="35"/>
    </row>
    <row r="1015" spans="1:18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5"/>
      <c r="P1015" s="35"/>
      <c r="Q1015" s="35"/>
      <c r="R1015" s="35"/>
    </row>
  </sheetData>
  <mergeCells count="18">
    <mergeCell ref="A1:R1"/>
    <mergeCell ref="F3:K3"/>
    <mergeCell ref="M3:R3"/>
    <mergeCell ref="F4:G4"/>
    <mergeCell ref="H4:I4"/>
    <mergeCell ref="J4:K4"/>
    <mergeCell ref="M4:N4"/>
    <mergeCell ref="O4:P4"/>
    <mergeCell ref="Q4:R4"/>
    <mergeCell ref="A81:B81"/>
    <mergeCell ref="A3:A5"/>
    <mergeCell ref="B3:B5"/>
    <mergeCell ref="C3:C5"/>
    <mergeCell ref="D3:D5"/>
    <mergeCell ref="E3:E5"/>
    <mergeCell ref="L3:L5"/>
    <mergeCell ref="S3:S4"/>
    <mergeCell ref="T3:T4"/>
  </mergeCells>
  <printOptions horizontalCentered="1" gridLines="1"/>
  <pageMargins left="0.7" right="0.7" top="0.75" bottom="0.75" header="0" footer="0"/>
  <pageSetup paperSize="9" scale="40" fitToHeight="0" pageOrder="overThenDown" orientation="landscape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lenovo</cp:lastModifiedBy>
  <dcterms:created xsi:type="dcterms:W3CDTF">2022-01-13T12:43:00Z</dcterms:created>
  <cp:lastPrinted>2025-01-10T11:04:00Z</cp:lastPrinted>
  <dcterms:modified xsi:type="dcterms:W3CDTF">2025-07-09T12:16:41Z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0ECCB49F42C54B2A862CAB1F34BAACDD_13</vt:lpwstr>
  </property>
  <property fmtid="{D5CDD505-2E9C-101B-9397-08002B2CF9AE}" pid="3" name="KSOProductBuildVer">
    <vt:lpwstr>1049-12.2.0.21931</vt:lpwstr>
  </property>
</Properties>
</file>