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D:\001 Ochiq malumotlar\2025-yil Ochiq ma’lumotlar\4-chorak\Davlat xaridlari\"/>
    </mc:Choice>
  </mc:AlternateContent>
  <bookViews>
    <workbookView xWindow="0" yWindow="0" windowWidth="28800" windowHeight="12435" activeTab="2"/>
  </bookViews>
  <sheets>
    <sheet name="3-илова" sheetId="1" r:id="rId1"/>
    <sheet name="4-илова " sheetId="4" r:id="rId2"/>
    <sheet name="5-илова " sheetId="24" r:id="rId3"/>
    <sheet name="6-илова" sheetId="25" r:id="rId4"/>
    <sheet name="ГТК" sheetId="23" state="hidden" r:id="rId5"/>
  </sheets>
  <definedNames>
    <definedName name="_xlnm._FilterDatabase" localSheetId="1" hidden="1">'4-илова '!$A$9:$O$10</definedName>
    <definedName name="_xlnm._FilterDatabase" localSheetId="2" hidden="1">'5-илова '!$A$9:$O$30</definedName>
    <definedName name="_xlnm._FilterDatabase" localSheetId="3" hidden="1">'6-илова'!$A$9:$J$11</definedName>
    <definedName name="_xlnm.Print_Titles" localSheetId="1">'4-илова '!$8:$8</definedName>
    <definedName name="_xlnm.Print_Titles" localSheetId="2">'5-илова '!$8:$8</definedName>
    <definedName name="_xlnm.Print_Titles" localSheetId="3">'6-илова'!$8:$8</definedName>
    <definedName name="_xlnm.Print_Area" localSheetId="1">'4-илова '!$A$1:$M$16</definedName>
    <definedName name="_xlnm.Print_Area" localSheetId="2">'5-илова '!$A$1:$M$60</definedName>
    <definedName name="_xlnm.Print_Area" localSheetId="3">'6-илова'!$A$1:$H$11</definedName>
  </definedNames>
  <calcPr calcId="152511"/>
</workbook>
</file>

<file path=xl/calcChain.xml><?xml version="1.0" encoding="utf-8"?>
<calcChain xmlns="http://schemas.openxmlformats.org/spreadsheetml/2006/main">
  <c r="E23" i="1" l="1"/>
  <c r="M62" i="24"/>
  <c r="L31" i="24"/>
  <c r="L32" i="24"/>
  <c r="L33" i="24"/>
  <c r="L34" i="24"/>
  <c r="L35" i="24"/>
  <c r="L36" i="24"/>
  <c r="L37" i="24"/>
  <c r="L38" i="24"/>
  <c r="L39" i="24"/>
  <c r="L40" i="24"/>
  <c r="L41" i="24"/>
  <c r="L42" i="24"/>
  <c r="L43" i="24"/>
  <c r="L44" i="24"/>
  <c r="L45" i="24"/>
  <c r="L46" i="24"/>
  <c r="L47" i="24"/>
  <c r="L48" i="24"/>
  <c r="L49" i="24"/>
  <c r="L50" i="24"/>
  <c r="L51" i="24"/>
  <c r="L52" i="24"/>
  <c r="L53" i="24"/>
  <c r="L54" i="24"/>
  <c r="L55" i="24"/>
  <c r="L56" i="24"/>
  <c r="L57" i="24"/>
  <c r="L58" i="24"/>
  <c r="L59" i="24"/>
  <c r="L60" i="24"/>
  <c r="E22" i="1"/>
  <c r="M13" i="4" l="1"/>
  <c r="L10" i="4"/>
  <c r="L22" i="24" l="1"/>
  <c r="L23" i="24"/>
  <c r="L24" i="24"/>
  <c r="L25" i="24"/>
  <c r="L26" i="24"/>
  <c r="L27" i="24"/>
  <c r="L28" i="24"/>
  <c r="L29" i="24"/>
  <c r="L30" i="24"/>
  <c r="L10" i="24" l="1"/>
  <c r="L11" i="24"/>
  <c r="L12" i="24"/>
  <c r="L13" i="24"/>
  <c r="L14" i="24"/>
  <c r="L15" i="24"/>
  <c r="L16" i="24"/>
  <c r="L17" i="24"/>
  <c r="L18" i="24"/>
  <c r="L19" i="24"/>
  <c r="L20" i="24"/>
  <c r="L21" i="24"/>
  <c r="A9" i="23"/>
  <c r="A10" i="23"/>
  <c r="A11" i="23" s="1"/>
  <c r="A12" i="23" s="1"/>
  <c r="A13" i="23" s="1"/>
  <c r="A14" i="23" s="1"/>
  <c r="A15" i="23" s="1"/>
  <c r="A16" i="23" s="1"/>
  <c r="A17" i="23" s="1"/>
  <c r="A14" i="1"/>
</calcChain>
</file>

<file path=xl/sharedStrings.xml><?xml version="1.0" encoding="utf-8"?>
<sst xmlns="http://schemas.openxmlformats.org/spreadsheetml/2006/main" count="497" uniqueCount="205">
  <si>
    <t>Харид қилинган товарлар ва хизматлар номи</t>
  </si>
  <si>
    <t>Харид қилинаётган товарлар (хизматлар) ўлчов бирлиги (имконият даражасида)</t>
  </si>
  <si>
    <t>Харид қилинаётган товарлар (хизматлар) миқдори (ҳажми)</t>
  </si>
  <si>
    <t>Битим (шартнома) бўйича товарлар (хизматлар) бир бирлиги нархи (тарифи)</t>
  </si>
  <si>
    <t>Ҳарид жараёнини амалга ошириш тури</t>
  </si>
  <si>
    <t>Лот/шартнома рақами</t>
  </si>
  <si>
    <t>Т/р</t>
  </si>
  <si>
    <t>Ҳисобот даври</t>
  </si>
  <si>
    <t>Товар (иш ва хизмат)лар харид қилиш учун тузилган шартномалар</t>
  </si>
  <si>
    <t>сони</t>
  </si>
  <si>
    <t>суммаси</t>
  </si>
  <si>
    <t>1-чорак</t>
  </si>
  <si>
    <t>2-чорак</t>
  </si>
  <si>
    <t>3-чорак</t>
  </si>
  <si>
    <t>№</t>
  </si>
  <si>
    <t xml:space="preserve">Молиялаштириш манбаси* </t>
  </si>
  <si>
    <t>4-чорак</t>
  </si>
  <si>
    <t>Молиялаштириш манбаси*</t>
  </si>
  <si>
    <t xml:space="preserve"> 20____ йилда 
Тадбиркорлик субъектларига берилган божхона имтиёзлар тўғрисида
МАЪЛУМОТ</t>
  </si>
  <si>
    <t>СТИР</t>
  </si>
  <si>
    <t>Жами имтиёз берилган сумма</t>
  </si>
  <si>
    <t>Тадбиркорлик субъекти номи</t>
  </si>
  <si>
    <t>Пудратчи тўғрисида маълумотлар</t>
  </si>
  <si>
    <t>Йўналишлари</t>
  </si>
  <si>
    <t>сақлаш харажатлари билан боғлиқ харидлар</t>
  </si>
  <si>
    <t>асосий воситалар харид қилиш</t>
  </si>
  <si>
    <t>кам баҳоли ва тез эскирувчи буюмлар харид қилиш</t>
  </si>
  <si>
    <t>қурилиш, реконструкция қилиш ва таъмирлаш</t>
  </si>
  <si>
    <t>Пудратчи номи</t>
  </si>
  <si>
    <t>Корхона СТИРи</t>
  </si>
  <si>
    <t>Харид қилинган товарлар (хизматлар) жами миқдори (ҳажми) қиймати 
(минг сўм)</t>
  </si>
  <si>
    <t>*Изоҳ: Молиялаштириш манбаси аниқ кўрсатилади. Молиялаштириш манбалари: Ўзбекистон Республикасининг Давлат бюджети, Давлат мақсадли жамғарма маблағлари, Ўзбекистон Республикаси Давлат бюджети таркибидаги бюджетларнинг қўшимча манбалари, бюджет ташкилотларининг бюджетдан ташқари жамғармалари маблағлари</t>
  </si>
  <si>
    <t>Тадбир номи</t>
  </si>
  <si>
    <t xml:space="preserve">Шартноманинг умумий қиймати 
(минг сўм)
</t>
  </si>
  <si>
    <t>Byudjet</t>
  </si>
  <si>
    <t>Elektron do‘kon</t>
  </si>
  <si>
    <t>dona</t>
  </si>
  <si>
    <t>Бюджет</t>
  </si>
  <si>
    <t>INTERNATIONAL PAPERХК</t>
  </si>
  <si>
    <t>OOOPOWER MAX GROUP</t>
  </si>
  <si>
    <t>205247459</t>
  </si>
  <si>
    <t>303055063</t>
  </si>
  <si>
    <t xml:space="preserve">2025 йилда III чорагида
Ёшлари ишлари агентлиги томонидан кам баҳоли ва тез эскирувчи буюмлар харид қилиш учун ўтказилган танловлар (тендерлар) ва амалга оширилган давлат харидлари тўғрисидаги
МАЪЛУМОТЛАР
</t>
  </si>
  <si>
    <t>IV chorak</t>
  </si>
  <si>
    <t>Мебель</t>
  </si>
  <si>
    <t>milliy do‘kon</t>
  </si>
  <si>
    <t>251111144691860</t>
  </si>
  <si>
    <t>4023659</t>
  </si>
  <si>
    <t>YTT TO‘XTAMURODOVA NARGIZA BOTIROVNA</t>
  </si>
  <si>
    <t>41901800191635</t>
  </si>
  <si>
    <t>komp</t>
  </si>
  <si>
    <t>2025 йилда IV чорагида
Ёшлари ишлари агентлиги томонидан асосий воситалар харид қилиш учун ўтказилган танловлар (тендерлар)
ва амалга оширилган давлат харидлари тўғрисидаги
МАЪЛУМОТЛАР</t>
  </si>
  <si>
    <t>ALFA TECH MARKET 24 MCHJ</t>
  </si>
  <si>
    <t>OLIMPIAKOS LIDER</t>
  </si>
  <si>
    <t>YTT HIMMATOV HASAN ABDULAZIZ O?G?LI</t>
  </si>
  <si>
    <t>SELLO MCHJ</t>
  </si>
  <si>
    <t>YTT ESHMETOVA ASAL RAXMATULLO QIZI</t>
  </si>
  <si>
    <t>YORQIN-TEX MCHJ</t>
  </si>
  <si>
    <t>YTT VAITOV BOBUR RUSTAM UGLI</t>
  </si>
  <si>
    <t>YTT G?ULAMOV JAXONGIR BAXTIYOR O?G?LI</t>
  </si>
  <si>
    <t>NEW PRICE OILAVIY KORXONA</t>
  </si>
  <si>
    <t>KANS SHOP XK</t>
  </si>
  <si>
    <t>Аванта траде  оилавий корхона</t>
  </si>
  <si>
    <t>MYSTERY MEDIA MCHJ</t>
  </si>
  <si>
    <t>UNITED SOFT MAS`ULIYATI CHEKLANGAN JAMIYAT</t>
  </si>
  <si>
    <t>Zarvaraq nashriyoti МЧЖ</t>
  </si>
  <si>
    <t>YTT SHERALIYEVA KOMILA JALOLIDDIN QIZI</t>
  </si>
  <si>
    <t>ООО IJOD STUDIO</t>
  </si>
  <si>
    <t>YTT YUSUPOV XASAN BOTIR O?G?LI</t>
  </si>
  <si>
    <t>Yatt Rahimov Zuhriddin Nurboboyevich</t>
  </si>
  <si>
    <t>OOO Outdoor Advertising Group</t>
  </si>
  <si>
    <t>SM-FAIR MCHJ</t>
  </si>
  <si>
    <t>ООО ZA CHA GOLD</t>
  </si>
  <si>
    <t>GUTENBERG NASHRIYOT UYI MCHJ</t>
  </si>
  <si>
    <t>SMART 222 MCHJ</t>
  </si>
  <si>
    <t>FLORIST AGRO MCHJ</t>
  </si>
  <si>
    <t>VODIY ZAFAR TOLE MCHJ</t>
  </si>
  <si>
    <t>SOFT-TECH TREYD MCHJ</t>
  </si>
  <si>
    <t>ООО HUMO-STAR</t>
  </si>
  <si>
    <t>B1170792</t>
  </si>
  <si>
    <t>B1164123</t>
  </si>
  <si>
    <t>4025526</t>
  </si>
  <si>
    <t>4021123</t>
  </si>
  <si>
    <t>4009780</t>
  </si>
  <si>
    <t>3871471</t>
  </si>
  <si>
    <t>3836115</t>
  </si>
  <si>
    <t>3824817</t>
  </si>
  <si>
    <t>3824825</t>
  </si>
  <si>
    <t>3773475</t>
  </si>
  <si>
    <t>3779227</t>
  </si>
  <si>
    <t>3779219</t>
  </si>
  <si>
    <t>3773248</t>
  </si>
  <si>
    <t>3761900</t>
  </si>
  <si>
    <t>3761879</t>
  </si>
  <si>
    <t>3761878</t>
  </si>
  <si>
    <t>3761850</t>
  </si>
  <si>
    <t>3761849</t>
  </si>
  <si>
    <t>3761842</t>
  </si>
  <si>
    <t>3761722</t>
  </si>
  <si>
    <t>3761706</t>
  </si>
  <si>
    <t>3761675</t>
  </si>
  <si>
    <t>3761659</t>
  </si>
  <si>
    <t>3950350</t>
  </si>
  <si>
    <t>3934414</t>
  </si>
  <si>
    <t>3848626</t>
  </si>
  <si>
    <t>3888560</t>
  </si>
  <si>
    <t>3845873</t>
  </si>
  <si>
    <t>3835048</t>
  </si>
  <si>
    <t>3826186</t>
  </si>
  <si>
    <t>3799551</t>
  </si>
  <si>
    <t>3797793</t>
  </si>
  <si>
    <t>3778423</t>
  </si>
  <si>
    <t>3777236</t>
  </si>
  <si>
    <t>3776379</t>
  </si>
  <si>
    <t>3773473</t>
  </si>
  <si>
    <t>3773096</t>
  </si>
  <si>
    <t>3772826</t>
  </si>
  <si>
    <t>3772086</t>
  </si>
  <si>
    <t>3771301</t>
  </si>
  <si>
    <t>3771300</t>
  </si>
  <si>
    <t>3771292</t>
  </si>
  <si>
    <t>3767125</t>
  </si>
  <si>
    <t>3767123</t>
  </si>
  <si>
    <t>3767134</t>
  </si>
  <si>
    <t>3767124</t>
  </si>
  <si>
    <t>3760236</t>
  </si>
  <si>
    <t>3743756</t>
  </si>
  <si>
    <t>3743721</t>
  </si>
  <si>
    <t>3732186</t>
  </si>
  <si>
    <t>3724687</t>
  </si>
  <si>
    <t>311477824</t>
  </si>
  <si>
    <t>310164788</t>
  </si>
  <si>
    <t>52502026080048</t>
  </si>
  <si>
    <t>311846095</t>
  </si>
  <si>
    <t>61703047150020</t>
  </si>
  <si>
    <t>312525842</t>
  </si>
  <si>
    <t>52605046840011</t>
  </si>
  <si>
    <t>52106035890021</t>
  </si>
  <si>
    <t>309528015</t>
  </si>
  <si>
    <t>306089114</t>
  </si>
  <si>
    <t>303338478</t>
  </si>
  <si>
    <t>310428655</t>
  </si>
  <si>
    <t>302039462</t>
  </si>
  <si>
    <t>308222532</t>
  </si>
  <si>
    <t>42507950260053</t>
  </si>
  <si>
    <t>306837488</t>
  </si>
  <si>
    <t>52212046780050</t>
  </si>
  <si>
    <t>31601912640100</t>
  </si>
  <si>
    <t>301826164</t>
  </si>
  <si>
    <t>310789563</t>
  </si>
  <si>
    <t>305912768</t>
  </si>
  <si>
    <t>312074352</t>
  </si>
  <si>
    <t>312372299</t>
  </si>
  <si>
    <t>312056374</t>
  </si>
  <si>
    <t>309618299</t>
  </si>
  <si>
    <t>309041512</t>
  </si>
  <si>
    <t>308438001</t>
  </si>
  <si>
    <t>pachka</t>
  </si>
  <si>
    <t>komp.</t>
  </si>
  <si>
    <t>kg</t>
  </si>
  <si>
    <t>kv.m.</t>
  </si>
  <si>
    <t>усл. ед</t>
  </si>
  <si>
    <t>televizor</t>
  </si>
  <si>
    <t>Шины пневматические для легкового автомобиля</t>
  </si>
  <si>
    <t>Кулер для питьевой воды</t>
  </si>
  <si>
    <t>Полотенце бумажное</t>
  </si>
  <si>
    <t>Тряпка для очистки поверхностей</t>
  </si>
  <si>
    <t>Сетевой фильтр</t>
  </si>
  <si>
    <t>Клавиатура</t>
  </si>
  <si>
    <t>Бумага туалетная</t>
  </si>
  <si>
    <t>Канцелярский набор (настольный органайзер)</t>
  </si>
  <si>
    <t>Нож канцелярский</t>
  </si>
  <si>
    <t>Ножницы канцелярские</t>
  </si>
  <si>
    <t>Стикер</t>
  </si>
  <si>
    <t>Ручка канцелярская</t>
  </si>
  <si>
    <t>Зажим для бумаги</t>
  </si>
  <si>
    <t>Степлер</t>
  </si>
  <si>
    <t>Перфофайл</t>
  </si>
  <si>
    <t>Бумага для офисной техники белая</t>
  </si>
  <si>
    <t>Средство для удаления ржавчины</t>
  </si>
  <si>
    <t>Дихлорэтан</t>
  </si>
  <si>
    <t>"YASHIL MAKON" multseriali 13-qism</t>
  </si>
  <si>
    <t>Фильм мультипликационный BEK va LOLA</t>
  </si>
  <si>
    <t>Услубий кулланма</t>
  </si>
  <si>
    <t>Планшетный компьютер</t>
  </si>
  <si>
    <t>Книги печатные</t>
  </si>
  <si>
    <t>"YASHIL MAKON" multseriali 12-qism</t>
  </si>
  <si>
    <t>"YASHIL MAKON" multseriali 11-qism</t>
  </si>
  <si>
    <t>Фильм мультипликационный</t>
  </si>
  <si>
    <t>Ежедневник</t>
  </si>
  <si>
    <t>Баннер</t>
  </si>
  <si>
    <t>Коробка картонная</t>
  </si>
  <si>
    <t>Бумажный пакет</t>
  </si>
  <si>
    <t>Термос</t>
  </si>
  <si>
    <t>Худи</t>
  </si>
  <si>
    <t>Зарядное устройство портативное (Power bank)</t>
  </si>
  <si>
    <t>Сувенирные книги</t>
  </si>
  <si>
    <t>Услуга по организации обеда</t>
  </si>
  <si>
    <t>Услуга по перевозке грузов</t>
  </si>
  <si>
    <t>Постер</t>
  </si>
  <si>
    <t>Сервиз</t>
  </si>
  <si>
    <t>Интерактивная панель</t>
  </si>
  <si>
    <t>Ноутбук</t>
  </si>
  <si>
    <t xml:space="preserve">2025 йилда IV чорагида
Ёшлари ишлари агентлиги томонидан қурилиш, реконструкция қилиш ва таъмирлаш ишлари бўйича ўтказилган танловлар (тендерлар) тўғрисидаги
МАЪЛУМОТЛАР
</t>
  </si>
  <si>
    <t>2025 йилда IV чорагида 
Ёшлари ишлари агентлиги томонидан ўтказилган танловлар (тендерлар) ва амалга оширилган давлат харидлари тўғрисидаги
МАЪЛУМОТЛАР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</si>
</sst>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#,##0.0_ ;[Red]\-#,##0.0\ "/>
    <numFmt numFmtId="165" formatCode="_-* #,##0.00_р_._-;\-* #,##0.00_р_._-;_-* &quot;-&quot;??_р_._-;_-@_-"/>
  </numFmts>
  <fonts count="21" x14ac:knownFonts="1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name val="Arial"/>
      <family val="2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82">
    <xf numFmtId="0" fontId="0" fillId="0" borderId="0" xfId="0"/>
    <xf numFmtId="3" fontId="1" fillId="0" borderId="0" xfId="0" applyNumberFormat="1" applyFont="1" applyAlignment="1">
      <alignment vertical="top" wrapText="1"/>
    </xf>
    <xf numFmtId="3" fontId="2" fillId="0" borderId="0" xfId="0" applyNumberFormat="1" applyFont="1" applyAlignment="1">
      <alignment horizontal="left" vertical="top" wrapText="1"/>
    </xf>
    <xf numFmtId="3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horizontal="left" vertical="center" wrapText="1"/>
    </xf>
    <xf numFmtId="3" fontId="2" fillId="0" borderId="0" xfId="0" applyNumberFormat="1" applyFont="1" applyAlignment="1">
      <alignment horizontal="left" vertical="top"/>
    </xf>
    <xf numFmtId="3" fontId="3" fillId="0" borderId="0" xfId="0" applyNumberFormat="1" applyFont="1" applyAlignment="1">
      <alignment horizontal="left" vertical="top"/>
    </xf>
    <xf numFmtId="3" fontId="2" fillId="0" borderId="0" xfId="0" applyNumberFormat="1" applyFont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6" fillId="0" borderId="0" xfId="0" applyNumberFormat="1" applyFont="1" applyFill="1" applyAlignment="1">
      <alignment vertical="center" wrapText="1"/>
    </xf>
    <xf numFmtId="0" fontId="8" fillId="0" borderId="5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left" vertical="center"/>
    </xf>
    <xf numFmtId="164" fontId="13" fillId="0" borderId="5" xfId="0" applyNumberFormat="1" applyFont="1" applyFill="1" applyBorder="1" applyAlignment="1">
      <alignment horizontal="right" vertical="center"/>
    </xf>
    <xf numFmtId="0" fontId="14" fillId="0" borderId="6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3" fontId="2" fillId="0" borderId="7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left" vertical="center" wrapText="1" indent="1"/>
    </xf>
    <xf numFmtId="3" fontId="2" fillId="0" borderId="3" xfId="0" applyNumberFormat="1" applyFont="1" applyBorder="1" applyAlignment="1">
      <alignment horizontal="left" vertical="center" wrapText="1" indent="1"/>
    </xf>
    <xf numFmtId="3" fontId="2" fillId="0" borderId="4" xfId="0" applyNumberFormat="1" applyFont="1" applyBorder="1" applyAlignment="1">
      <alignment horizontal="left" vertical="center" wrapText="1" indent="1"/>
    </xf>
    <xf numFmtId="3" fontId="2" fillId="0" borderId="7" xfId="0" applyNumberFormat="1" applyFont="1" applyBorder="1" applyAlignment="1">
      <alignment horizontal="left" vertical="center" wrapText="1" indent="1"/>
    </xf>
    <xf numFmtId="3" fontId="9" fillId="0" borderId="0" xfId="0" applyNumberFormat="1" applyFont="1" applyFill="1" applyAlignment="1">
      <alignment horizontal="left" vertical="center" wrapText="1"/>
    </xf>
    <xf numFmtId="3" fontId="9" fillId="0" borderId="0" xfId="0" applyNumberFormat="1" applyFont="1" applyFill="1" applyAlignment="1">
      <alignment horizontal="center" vertical="center" wrapText="1"/>
    </xf>
    <xf numFmtId="3" fontId="10" fillId="0" borderId="0" xfId="0" applyNumberFormat="1" applyFont="1" applyFill="1" applyAlignment="1">
      <alignment vertical="center" wrapText="1"/>
    </xf>
    <xf numFmtId="3" fontId="9" fillId="0" borderId="0" xfId="0" applyNumberFormat="1" applyFont="1" applyFill="1" applyAlignment="1">
      <alignment horizontal="center" vertical="top" wrapText="1"/>
    </xf>
    <xf numFmtId="3" fontId="16" fillId="0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 applyProtection="1">
      <alignment horizontal="center" vertical="center"/>
    </xf>
    <xf numFmtId="3" fontId="9" fillId="0" borderId="1" xfId="0" applyNumberFormat="1" applyFont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7" fillId="0" borderId="1" xfId="0" applyNumberFormat="1" applyFont="1" applyFill="1" applyBorder="1" applyAlignment="1" applyProtection="1">
      <alignment horizontal="center" vertical="center"/>
    </xf>
    <xf numFmtId="165" fontId="11" fillId="0" borderId="1" xfId="1" applyNumberFormat="1" applyFont="1" applyFill="1" applyBorder="1" applyAlignment="1" applyProtection="1">
      <alignment horizontal="center" vertical="center"/>
    </xf>
    <xf numFmtId="0" fontId="17" fillId="0" borderId="0" xfId="0" applyFont="1" applyFill="1" applyAlignment="1">
      <alignment horizontal="center"/>
    </xf>
    <xf numFmtId="3" fontId="16" fillId="0" borderId="1" xfId="0" applyNumberFormat="1" applyFont="1" applyFill="1" applyBorder="1" applyAlignment="1">
      <alignment horizontal="center" vertical="center" wrapText="1"/>
    </xf>
    <xf numFmtId="3" fontId="16" fillId="0" borderId="1" xfId="0" applyNumberFormat="1" applyFont="1" applyFill="1" applyBorder="1" applyAlignment="1">
      <alignment horizontal="center" vertical="center" wrapText="1"/>
    </xf>
    <xf numFmtId="3" fontId="9" fillId="0" borderId="0" xfId="0" applyNumberFormat="1" applyFont="1" applyFill="1" applyAlignment="1">
      <alignment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43" fontId="4" fillId="0" borderId="1" xfId="1" applyFont="1" applyFill="1" applyBorder="1" applyAlignment="1" applyProtection="1">
      <alignment horizontal="center" vertical="center"/>
    </xf>
    <xf numFmtId="14" fontId="5" fillId="0" borderId="1" xfId="0" applyNumberFormat="1" applyFont="1" applyFill="1" applyBorder="1" applyAlignment="1" applyProtection="1">
      <alignment horizontal="center" vertical="center"/>
    </xf>
    <xf numFmtId="3" fontId="4" fillId="0" borderId="1" xfId="0" applyNumberFormat="1" applyFont="1" applyFill="1" applyBorder="1" applyAlignment="1">
      <alignment horizontal="center" vertical="center" wrapText="1"/>
    </xf>
    <xf numFmtId="14" fontId="20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/>
    </xf>
    <xf numFmtId="1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" fontId="19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 applyProtection="1">
      <alignment horizontal="center" vertical="center"/>
    </xf>
    <xf numFmtId="12" fontId="19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3" fontId="2" fillId="0" borderId="10" xfId="0" applyNumberFormat="1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left" vertical="center" wrapText="1" indent="1"/>
    </xf>
    <xf numFmtId="3" fontId="2" fillId="0" borderId="10" xfId="0" applyNumberFormat="1" applyFont="1" applyBorder="1" applyAlignment="1">
      <alignment horizontal="left" vertical="center" wrapText="1" indent="1"/>
    </xf>
    <xf numFmtId="3" fontId="1" fillId="0" borderId="8" xfId="0" applyNumberFormat="1" applyFont="1" applyBorder="1" applyAlignment="1">
      <alignment horizontal="center" vertical="center" wrapText="1"/>
    </xf>
    <xf numFmtId="3" fontId="1" fillId="0" borderId="9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3" fontId="7" fillId="0" borderId="0" xfId="0" applyNumberFormat="1" applyFont="1" applyFill="1" applyAlignment="1">
      <alignment horizontal="left" vertical="center" wrapText="1" indent="1"/>
    </xf>
    <xf numFmtId="3" fontId="2" fillId="0" borderId="9" xfId="0" applyNumberFormat="1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left" vertical="center" wrapText="1" indent="1"/>
    </xf>
    <xf numFmtId="3" fontId="10" fillId="0" borderId="8" xfId="0" applyNumberFormat="1" applyFont="1" applyFill="1" applyBorder="1" applyAlignment="1">
      <alignment horizontal="center" vertical="center" wrapText="1"/>
    </xf>
    <xf numFmtId="3" fontId="10" fillId="0" borderId="9" xfId="0" applyNumberFormat="1" applyFont="1" applyFill="1" applyBorder="1" applyAlignment="1">
      <alignment horizontal="center" vertical="center" wrapText="1"/>
    </xf>
    <xf numFmtId="3" fontId="10" fillId="0" borderId="11" xfId="0" applyNumberFormat="1" applyFont="1" applyFill="1" applyBorder="1" applyAlignment="1">
      <alignment horizontal="center" vertical="center" wrapText="1"/>
    </xf>
    <xf numFmtId="3" fontId="10" fillId="0" borderId="12" xfId="0" applyNumberFormat="1" applyFont="1" applyFill="1" applyBorder="1" applyAlignment="1">
      <alignment horizontal="center" vertical="center" wrapText="1"/>
    </xf>
    <xf numFmtId="3" fontId="10" fillId="0" borderId="13" xfId="0" applyNumberFormat="1" applyFont="1" applyFill="1" applyBorder="1" applyAlignment="1">
      <alignment horizontal="center" vertical="center" wrapText="1"/>
    </xf>
    <xf numFmtId="3" fontId="10" fillId="0" borderId="5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/>
    </xf>
    <xf numFmtId="3" fontId="10" fillId="0" borderId="0" xfId="0" applyNumberFormat="1" applyFont="1" applyFill="1" applyAlignment="1">
      <alignment horizontal="center" vertical="center" wrapText="1"/>
    </xf>
    <xf numFmtId="3" fontId="16" fillId="0" borderId="1" xfId="0" applyNumberFormat="1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836544</xdr:colOff>
      <xdr:row>0</xdr:row>
      <xdr:rowOff>33131</xdr:rowOff>
    </xdr:from>
    <xdr:ext cx="3070653" cy="952500"/>
    <xdr:sp macro="" textlink="">
      <xdr:nvSpPr>
        <xdr:cNvPr id="2" name="Текст 3"/>
        <xdr:cNvSpPr txBox="1">
          <a:spLocks noChangeArrowheads="1"/>
        </xdr:cNvSpPr>
      </xdr:nvSpPr>
      <xdr:spPr bwMode="auto">
        <a:xfrm>
          <a:off x="7065066" y="33131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ctr">
          <a:noAutofit/>
        </a:bodyPr>
        <a:lstStyle/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Бюджет жараёнининг очиқлигини таъминлаш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мақсадида расмий веб-сайтларда маълумотларни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жойлаштириш тартиби тўғрисидаги низомга</a:t>
          </a: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3-</a:t>
          </a:r>
          <a:r>
            <a:rPr lang="ru-RU" sz="11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ИЛОВА</a:t>
          </a:r>
          <a:endParaRPr lang="ru-RU" sz="1200" b="0" i="0" baseline="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324971</xdr:colOff>
      <xdr:row>0</xdr:row>
      <xdr:rowOff>56029</xdr:rowOff>
    </xdr:from>
    <xdr:ext cx="3070653" cy="952500"/>
    <xdr:sp macro="" textlink="">
      <xdr:nvSpPr>
        <xdr:cNvPr id="3" name="Текст 3"/>
        <xdr:cNvSpPr txBox="1">
          <a:spLocks noChangeArrowheads="1"/>
        </xdr:cNvSpPr>
      </xdr:nvSpPr>
      <xdr:spPr bwMode="auto">
        <a:xfrm>
          <a:off x="14623677" y="56029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ctr">
          <a:noAutofit/>
        </a:bodyPr>
        <a:lstStyle/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Бюджет жараёнининг очиқлигини таъминлаш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мақсадида расмий веб-сайтларда маълумотларни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жойлаштириш тартиби тўғрисидаги низомга</a:t>
          </a:r>
        </a:p>
        <a:p>
          <a:pPr algn="ctr" rtl="0"/>
          <a:r>
            <a:rPr lang="ru-RU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4-</a:t>
          </a:r>
          <a:r>
            <a:rPr lang="ru-RU" sz="1100" b="0" i="0" baseline="0">
              <a:effectLst/>
              <a:latin typeface="+mn-lt"/>
              <a:ea typeface="+mn-ea"/>
              <a:cs typeface="+mn-cs"/>
            </a:rPr>
            <a:t>ИЛОВА</a:t>
          </a:r>
          <a:endParaRPr lang="ru-RU" sz="1200">
            <a:effectLst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324971</xdr:colOff>
      <xdr:row>0</xdr:row>
      <xdr:rowOff>56029</xdr:rowOff>
    </xdr:from>
    <xdr:ext cx="3070653" cy="952500"/>
    <xdr:sp macro="" textlink="">
      <xdr:nvSpPr>
        <xdr:cNvPr id="2" name="Текст 3"/>
        <xdr:cNvSpPr txBox="1">
          <a:spLocks noChangeArrowheads="1"/>
        </xdr:cNvSpPr>
      </xdr:nvSpPr>
      <xdr:spPr bwMode="auto">
        <a:xfrm>
          <a:off x="16155521" y="56029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ctr">
          <a:noAutofit/>
        </a:bodyPr>
        <a:lstStyle/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Бюджет жараёнининг очиқлигини таъминлаш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мақсадида расмий веб-сайтларда маълумотларни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жойлаштириш тартиби тўғрисидаги низомга</a:t>
          </a:r>
        </a:p>
        <a:p>
          <a:pPr algn="ctr" rtl="0"/>
          <a:r>
            <a:rPr lang="ru-RU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5-</a:t>
          </a:r>
          <a:r>
            <a:rPr lang="ru-RU" sz="1100" b="0" i="0" baseline="0">
              <a:effectLst/>
              <a:latin typeface="+mn-lt"/>
              <a:ea typeface="+mn-ea"/>
              <a:cs typeface="+mn-cs"/>
            </a:rPr>
            <a:t>ИЛОВА</a:t>
          </a:r>
          <a:endParaRPr lang="ru-RU" sz="1200">
            <a:effectLst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0</xdr:row>
      <xdr:rowOff>56029</xdr:rowOff>
    </xdr:from>
    <xdr:ext cx="3070653" cy="952500"/>
    <xdr:sp macro="" textlink="">
      <xdr:nvSpPr>
        <xdr:cNvPr id="2" name="Текст 3"/>
        <xdr:cNvSpPr txBox="1">
          <a:spLocks noChangeArrowheads="1"/>
        </xdr:cNvSpPr>
      </xdr:nvSpPr>
      <xdr:spPr bwMode="auto">
        <a:xfrm>
          <a:off x="16155521" y="56029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ctr">
          <a:noAutofit/>
        </a:bodyPr>
        <a:lstStyle/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Бюджет жараёнининг очиқлигини таъминлаш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мақсадида расмий веб-сайтларда маълумотларни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жойлаштириш тартиби тўғрисидаги низомга</a:t>
          </a:r>
        </a:p>
        <a:p>
          <a:pPr algn="ctr" rtl="0"/>
          <a:r>
            <a:rPr lang="ru-RU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6-</a:t>
          </a:r>
          <a:r>
            <a:rPr lang="ru-RU" sz="1100" b="0" i="0" baseline="0">
              <a:effectLst/>
              <a:latin typeface="+mn-lt"/>
              <a:ea typeface="+mn-ea"/>
              <a:cs typeface="+mn-cs"/>
            </a:rPr>
            <a:t>ИЛОВА</a:t>
          </a:r>
          <a:endParaRPr lang="ru-RU" sz="1200">
            <a:effectLst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219075</xdr:colOff>
      <xdr:row>0</xdr:row>
      <xdr:rowOff>0</xdr:rowOff>
    </xdr:from>
    <xdr:ext cx="3070653" cy="952500"/>
    <xdr:sp macro="" textlink="">
      <xdr:nvSpPr>
        <xdr:cNvPr id="2" name="Текст 3"/>
        <xdr:cNvSpPr txBox="1">
          <a:spLocks noChangeArrowheads="1"/>
        </xdr:cNvSpPr>
      </xdr:nvSpPr>
      <xdr:spPr bwMode="auto">
        <a:xfrm>
          <a:off x="4657725" y="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t">
          <a:noAutofit/>
        </a:bodyPr>
        <a:lstStyle/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Бюджет жараёнининг очиқлигини таъминлаш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мақсадида расмий веб-сайтларда маълумотларни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жойлаштириш тартиби тўғрисида</a:t>
          </a:r>
          <a:b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низомга</a:t>
          </a:r>
        </a:p>
        <a:p>
          <a:pPr algn="ctr" rtl="0"/>
          <a:r>
            <a:rPr lang="ru-RU" sz="1200" b="0" i="0" baseline="0">
              <a:solidFill>
                <a:srgbClr val="FF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10-илова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rgb="FFFF0000"/>
    <pageSetUpPr fitToPage="1"/>
  </sheetPr>
  <dimension ref="A1:O29"/>
  <sheetViews>
    <sheetView view="pageBreakPreview" zoomScaleNormal="100" zoomScaleSheetLayoutView="100" workbookViewId="0">
      <pane xSplit="2" ySplit="9" topLeftCell="C13" activePane="bottomRight" state="frozen"/>
      <selection activeCell="F27" sqref="F27"/>
      <selection pane="topRight" activeCell="F27" sqref="F27"/>
      <selection pane="bottomLeft" activeCell="F27" sqref="F27"/>
      <selection pane="bottomRight" activeCell="D23" sqref="D23"/>
    </sheetView>
  </sheetViews>
  <sheetFormatPr defaultRowHeight="15.75" x14ac:dyDescent="0.25"/>
  <cols>
    <col min="1" max="1" width="8.7109375" style="2" customWidth="1"/>
    <col min="2" max="2" width="13.140625" style="2" customWidth="1"/>
    <col min="3" max="3" width="47.42578125" style="2" customWidth="1"/>
    <col min="4" max="5" width="24.140625" style="2" customWidth="1"/>
    <col min="6" max="6" width="34.85546875" style="2" customWidth="1"/>
    <col min="7" max="7" width="16.7109375" style="2" customWidth="1"/>
    <col min="8" max="10" width="15.7109375" style="2" customWidth="1"/>
    <col min="11" max="14" width="18.7109375" style="2" customWidth="1"/>
    <col min="15" max="15" width="15.7109375" style="2" customWidth="1"/>
    <col min="16" max="20" width="15.7109375" style="3" customWidth="1"/>
    <col min="21" max="16384" width="9.140625" style="3"/>
  </cols>
  <sheetData>
    <row r="1" spans="1:11" x14ac:dyDescent="0.25">
      <c r="F1" s="17"/>
    </row>
    <row r="2" spans="1:11" x14ac:dyDescent="0.25">
      <c r="F2" s="17"/>
    </row>
    <row r="3" spans="1:11" x14ac:dyDescent="0.25">
      <c r="F3" s="17"/>
    </row>
    <row r="4" spans="1:11" x14ac:dyDescent="0.25">
      <c r="F4" s="17"/>
    </row>
    <row r="6" spans="1:11" ht="54.6" customHeight="1" x14ac:dyDescent="0.25">
      <c r="A6" s="67" t="s">
        <v>204</v>
      </c>
      <c r="B6" s="67"/>
      <c r="C6" s="67"/>
      <c r="D6" s="67"/>
      <c r="E6" s="67"/>
      <c r="F6" s="67"/>
      <c r="G6" s="1"/>
      <c r="H6" s="1"/>
      <c r="I6" s="1"/>
      <c r="J6" s="1"/>
    </row>
    <row r="7" spans="1:11" ht="17.45" customHeight="1" x14ac:dyDescent="0.25">
      <c r="F7" s="7"/>
    </row>
    <row r="8" spans="1:11" ht="29.25" customHeight="1" x14ac:dyDescent="0.25">
      <c r="A8" s="65" t="s">
        <v>6</v>
      </c>
      <c r="B8" s="65" t="s">
        <v>7</v>
      </c>
      <c r="C8" s="65" t="s">
        <v>23</v>
      </c>
      <c r="D8" s="60" t="s">
        <v>8</v>
      </c>
      <c r="E8" s="60"/>
      <c r="F8" s="65" t="s">
        <v>15</v>
      </c>
      <c r="K8" s="4"/>
    </row>
    <row r="9" spans="1:11" ht="35.25" customHeight="1" x14ac:dyDescent="0.25">
      <c r="A9" s="66"/>
      <c r="B9" s="66"/>
      <c r="C9" s="66"/>
      <c r="D9" s="8" t="s">
        <v>9</v>
      </c>
      <c r="E9" s="8" t="s">
        <v>10</v>
      </c>
      <c r="F9" s="66"/>
      <c r="K9" s="4"/>
    </row>
    <row r="10" spans="1:11" x14ac:dyDescent="0.25">
      <c r="A10" s="61">
        <v>1</v>
      </c>
      <c r="B10" s="63" t="s">
        <v>11</v>
      </c>
      <c r="C10" s="19" t="s">
        <v>25</v>
      </c>
      <c r="D10" s="9"/>
      <c r="E10" s="10">
        <v>212928000</v>
      </c>
      <c r="F10" s="10" t="s">
        <v>37</v>
      </c>
    </row>
    <row r="11" spans="1:11" ht="30" x14ac:dyDescent="0.25">
      <c r="A11" s="62"/>
      <c r="B11" s="64"/>
      <c r="C11" s="20" t="s">
        <v>26</v>
      </c>
      <c r="D11" s="10"/>
      <c r="E11" s="10">
        <v>1408087200</v>
      </c>
      <c r="F11" s="10" t="s">
        <v>37</v>
      </c>
    </row>
    <row r="12" spans="1:11" x14ac:dyDescent="0.25">
      <c r="A12" s="62"/>
      <c r="B12" s="64"/>
      <c r="C12" s="20" t="s">
        <v>27</v>
      </c>
      <c r="D12" s="10"/>
      <c r="E12" s="10"/>
      <c r="F12" s="10"/>
    </row>
    <row r="13" spans="1:11" x14ac:dyDescent="0.25">
      <c r="A13" s="62"/>
      <c r="B13" s="64"/>
      <c r="C13" s="21" t="s">
        <v>24</v>
      </c>
      <c r="D13" s="11"/>
      <c r="E13" s="11"/>
      <c r="F13" s="11"/>
    </row>
    <row r="14" spans="1:11" x14ac:dyDescent="0.25">
      <c r="A14" s="61">
        <f>+A10+1</f>
        <v>2</v>
      </c>
      <c r="B14" s="63" t="s">
        <v>12</v>
      </c>
      <c r="C14" s="19" t="s">
        <v>25</v>
      </c>
      <c r="D14" s="9"/>
      <c r="E14" s="10">
        <v>81168950</v>
      </c>
      <c r="F14" s="10" t="s">
        <v>37</v>
      </c>
    </row>
    <row r="15" spans="1:11" ht="30" x14ac:dyDescent="0.25">
      <c r="A15" s="62"/>
      <c r="B15" s="64"/>
      <c r="C15" s="20" t="s">
        <v>26</v>
      </c>
      <c r="D15" s="10"/>
      <c r="E15" s="18">
        <v>4385472164</v>
      </c>
      <c r="F15" s="18" t="s">
        <v>37</v>
      </c>
    </row>
    <row r="16" spans="1:11" x14ac:dyDescent="0.25">
      <c r="A16" s="62"/>
      <c r="B16" s="64"/>
      <c r="C16" s="22" t="s">
        <v>27</v>
      </c>
      <c r="D16" s="18"/>
      <c r="E16" s="10"/>
      <c r="F16" s="10"/>
    </row>
    <row r="17" spans="1:15" s="6" customFormat="1" x14ac:dyDescent="0.25">
      <c r="A17" s="62"/>
      <c r="B17" s="64"/>
      <c r="C17" s="21" t="s">
        <v>24</v>
      </c>
      <c r="D17" s="11"/>
      <c r="E17" s="11"/>
      <c r="F17" s="11"/>
      <c r="G17" s="5"/>
      <c r="H17" s="5"/>
      <c r="I17" s="5"/>
      <c r="J17" s="5"/>
      <c r="K17" s="5"/>
      <c r="L17" s="5"/>
      <c r="M17" s="5"/>
      <c r="N17" s="5"/>
      <c r="O17" s="5"/>
    </row>
    <row r="18" spans="1:15" x14ac:dyDescent="0.25">
      <c r="A18" s="61">
        <v>3</v>
      </c>
      <c r="B18" s="63" t="s">
        <v>13</v>
      </c>
      <c r="C18" s="19" t="s">
        <v>25</v>
      </c>
      <c r="D18" s="9"/>
      <c r="E18" s="10">
        <v>39950000</v>
      </c>
      <c r="F18" s="10" t="s">
        <v>37</v>
      </c>
    </row>
    <row r="19" spans="1:15" ht="30" x14ac:dyDescent="0.25">
      <c r="A19" s="62"/>
      <c r="B19" s="64"/>
      <c r="C19" s="20" t="s">
        <v>26</v>
      </c>
      <c r="D19" s="10"/>
      <c r="E19" s="10">
        <v>55852000</v>
      </c>
      <c r="F19" s="10" t="s">
        <v>37</v>
      </c>
    </row>
    <row r="20" spans="1:15" x14ac:dyDescent="0.25">
      <c r="A20" s="62"/>
      <c r="B20" s="64"/>
      <c r="C20" s="20" t="s">
        <v>27</v>
      </c>
      <c r="D20" s="10"/>
      <c r="E20" s="10"/>
      <c r="F20" s="10"/>
    </row>
    <row r="21" spans="1:15" x14ac:dyDescent="0.25">
      <c r="A21" s="69"/>
      <c r="B21" s="70"/>
      <c r="C21" s="21" t="s">
        <v>24</v>
      </c>
      <c r="D21" s="11"/>
      <c r="E21" s="38"/>
      <c r="F21" s="11"/>
    </row>
    <row r="22" spans="1:15" x14ac:dyDescent="0.25">
      <c r="A22" s="61">
        <v>4</v>
      </c>
      <c r="B22" s="63" t="s">
        <v>16</v>
      </c>
      <c r="C22" s="19" t="s">
        <v>25</v>
      </c>
      <c r="D22" s="9"/>
      <c r="E22" s="9">
        <f>+'4-илова '!M13</f>
        <v>90000000</v>
      </c>
      <c r="F22" s="10" t="s">
        <v>37</v>
      </c>
    </row>
    <row r="23" spans="1:15" ht="30" x14ac:dyDescent="0.25">
      <c r="A23" s="62"/>
      <c r="B23" s="64"/>
      <c r="C23" s="20" t="s">
        <v>26</v>
      </c>
      <c r="D23" s="10"/>
      <c r="E23" s="9">
        <f>+'5-илова '!M62</f>
        <v>3478710201.0300007</v>
      </c>
      <c r="F23" s="10" t="s">
        <v>37</v>
      </c>
    </row>
    <row r="24" spans="1:15" x14ac:dyDescent="0.25">
      <c r="A24" s="62"/>
      <c r="B24" s="64"/>
      <c r="C24" s="20" t="s">
        <v>27</v>
      </c>
      <c r="D24" s="10"/>
      <c r="E24" s="10"/>
      <c r="F24" s="10"/>
    </row>
    <row r="25" spans="1:15" x14ac:dyDescent="0.25">
      <c r="A25" s="69"/>
      <c r="B25" s="70"/>
      <c r="C25" s="21" t="s">
        <v>24</v>
      </c>
      <c r="D25" s="11"/>
      <c r="E25" s="38"/>
      <c r="F25" s="11"/>
    </row>
    <row r="27" spans="1:15" ht="18.75" customHeight="1" x14ac:dyDescent="0.25">
      <c r="A27" s="68" t="s">
        <v>31</v>
      </c>
      <c r="B27" s="68"/>
      <c r="C27" s="68"/>
      <c r="D27" s="68"/>
      <c r="E27" s="68"/>
      <c r="F27" s="68"/>
      <c r="G27" s="12"/>
      <c r="H27" s="12"/>
      <c r="I27" s="12"/>
      <c r="J27" s="12"/>
      <c r="K27" s="12"/>
      <c r="L27" s="12"/>
      <c r="M27" s="12"/>
      <c r="N27" s="12"/>
    </row>
    <row r="28" spans="1:15" x14ac:dyDescent="0.25">
      <c r="A28" s="68"/>
      <c r="B28" s="68"/>
      <c r="C28" s="68"/>
      <c r="D28" s="68"/>
      <c r="E28" s="68"/>
      <c r="F28" s="68"/>
    </row>
    <row r="29" spans="1:15" ht="31.5" customHeight="1" x14ac:dyDescent="0.25">
      <c r="A29" s="68"/>
      <c r="B29" s="68"/>
      <c r="C29" s="68"/>
      <c r="D29" s="68"/>
      <c r="E29" s="68"/>
      <c r="F29" s="68"/>
    </row>
  </sheetData>
  <mergeCells count="15">
    <mergeCell ref="A14:A17"/>
    <mergeCell ref="B14:B17"/>
    <mergeCell ref="A27:F29"/>
    <mergeCell ref="A18:A21"/>
    <mergeCell ref="B18:B21"/>
    <mergeCell ref="A22:A25"/>
    <mergeCell ref="B22:B25"/>
    <mergeCell ref="D8:E8"/>
    <mergeCell ref="A10:A13"/>
    <mergeCell ref="B10:B13"/>
    <mergeCell ref="F8:F9"/>
    <mergeCell ref="A6:F6"/>
    <mergeCell ref="A8:A9"/>
    <mergeCell ref="B8:B9"/>
    <mergeCell ref="C8:C9"/>
  </mergeCells>
  <printOptions horizontalCentered="1"/>
  <pageMargins left="0.19685039370078741" right="0.19685039370078741" top="0.19685039370078741" bottom="0.19685039370078741" header="0" footer="0"/>
  <pageSetup paperSize="9" scale="9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rgb="FFFF0000"/>
    <pageSetUpPr fitToPage="1"/>
  </sheetPr>
  <dimension ref="A1:O13"/>
  <sheetViews>
    <sheetView zoomScale="85" zoomScaleNormal="85" zoomScaleSheetLayoutView="85" workbookViewId="0">
      <selection activeCell="A7" sqref="A7"/>
    </sheetView>
  </sheetViews>
  <sheetFormatPr defaultRowHeight="16.5" x14ac:dyDescent="0.25"/>
  <cols>
    <col min="1" max="1" width="9.7109375" style="23" bestFit="1" customWidth="1"/>
    <col min="2" max="2" width="16.28515625" style="24" customWidth="1"/>
    <col min="3" max="3" width="32.140625" style="23" bestFit="1" customWidth="1"/>
    <col min="4" max="4" width="19.85546875" style="24" customWidth="1"/>
    <col min="5" max="5" width="26" style="24" bestFit="1" customWidth="1"/>
    <col min="6" max="6" width="29.42578125" style="24" customWidth="1"/>
    <col min="7" max="7" width="23.28515625" style="24" customWidth="1"/>
    <col min="8" max="8" width="30.28515625" style="24" bestFit="1" customWidth="1"/>
    <col min="9" max="9" width="32.5703125" style="24" customWidth="1"/>
    <col min="10" max="10" width="17.85546875" style="24" customWidth="1"/>
    <col min="11" max="11" width="15.7109375" style="24" customWidth="1"/>
    <col min="12" max="12" width="18.140625" style="24" customWidth="1"/>
    <col min="13" max="13" width="30.42578125" style="24" customWidth="1"/>
    <col min="14" max="15" width="15.7109375" style="23" customWidth="1"/>
    <col min="16" max="19" width="18.7109375" style="23" customWidth="1"/>
    <col min="20" max="25" width="15.7109375" style="23" customWidth="1"/>
    <col min="26" max="16384" width="9.140625" style="23"/>
  </cols>
  <sheetData>
    <row r="1" spans="1:15" x14ac:dyDescent="0.25">
      <c r="L1" s="77"/>
      <c r="M1" s="77"/>
    </row>
    <row r="2" spans="1:15" x14ac:dyDescent="0.25">
      <c r="L2" s="77"/>
      <c r="M2" s="77"/>
    </row>
    <row r="3" spans="1:15" x14ac:dyDescent="0.25">
      <c r="L3" s="77"/>
      <c r="M3" s="77"/>
    </row>
    <row r="4" spans="1:15" x14ac:dyDescent="0.25">
      <c r="L4" s="77"/>
      <c r="M4" s="77"/>
    </row>
    <row r="6" spans="1:15" ht="77.25" customHeight="1" x14ac:dyDescent="0.25">
      <c r="A6" s="78" t="s">
        <v>51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25"/>
      <c r="O6" s="25"/>
    </row>
    <row r="7" spans="1:15" x14ac:dyDescent="0.25">
      <c r="M7" s="26"/>
    </row>
    <row r="8" spans="1:15" ht="49.5" customHeight="1" x14ac:dyDescent="0.25">
      <c r="A8" s="71" t="s">
        <v>6</v>
      </c>
      <c r="B8" s="71" t="s">
        <v>7</v>
      </c>
      <c r="C8" s="71" t="s">
        <v>0</v>
      </c>
      <c r="D8" s="71" t="s">
        <v>17</v>
      </c>
      <c r="E8" s="71" t="s">
        <v>4</v>
      </c>
      <c r="F8" s="73" t="s">
        <v>5</v>
      </c>
      <c r="G8" s="74"/>
      <c r="H8" s="79" t="s">
        <v>22</v>
      </c>
      <c r="I8" s="79"/>
      <c r="J8" s="71" t="s">
        <v>1</v>
      </c>
      <c r="K8" s="71" t="s">
        <v>2</v>
      </c>
      <c r="L8" s="71" t="s">
        <v>3</v>
      </c>
      <c r="M8" s="71" t="s">
        <v>30</v>
      </c>
    </row>
    <row r="9" spans="1:15" ht="129" customHeight="1" x14ac:dyDescent="0.25">
      <c r="A9" s="72"/>
      <c r="B9" s="72"/>
      <c r="C9" s="72"/>
      <c r="D9" s="72"/>
      <c r="E9" s="72"/>
      <c r="F9" s="75"/>
      <c r="G9" s="76"/>
      <c r="H9" s="27" t="s">
        <v>28</v>
      </c>
      <c r="I9" s="27" t="s">
        <v>29</v>
      </c>
      <c r="J9" s="72"/>
      <c r="K9" s="72"/>
      <c r="L9" s="72"/>
      <c r="M9" s="72"/>
    </row>
    <row r="10" spans="1:15" ht="56.25" customHeight="1" x14ac:dyDescent="0.25">
      <c r="A10" s="46">
        <v>1</v>
      </c>
      <c r="B10" s="47" t="s">
        <v>43</v>
      </c>
      <c r="C10" s="53" t="s">
        <v>44</v>
      </c>
      <c r="D10" s="39" t="s">
        <v>34</v>
      </c>
      <c r="E10" s="48" t="s">
        <v>45</v>
      </c>
      <c r="F10" s="40" t="s">
        <v>46</v>
      </c>
      <c r="G10" s="54" t="s">
        <v>47</v>
      </c>
      <c r="H10" s="55" t="s">
        <v>48</v>
      </c>
      <c r="I10" s="54" t="s">
        <v>49</v>
      </c>
      <c r="J10" s="43" t="s">
        <v>50</v>
      </c>
      <c r="K10" s="46">
        <v>10</v>
      </c>
      <c r="L10" s="46">
        <f>+M10/K10</f>
        <v>9000000</v>
      </c>
      <c r="M10" s="44">
        <v>90000000</v>
      </c>
    </row>
    <row r="11" spans="1:15" ht="18.75" x14ac:dyDescent="0.25">
      <c r="A11" s="46">
        <v>2</v>
      </c>
      <c r="B11" s="47"/>
      <c r="C11" s="42"/>
      <c r="D11" s="39"/>
      <c r="E11" s="48"/>
      <c r="F11" s="40"/>
      <c r="G11" s="41"/>
      <c r="H11" s="42"/>
      <c r="I11" s="40"/>
      <c r="J11" s="43"/>
      <c r="K11" s="46"/>
      <c r="L11" s="46"/>
      <c r="M11" s="44"/>
    </row>
    <row r="12" spans="1:15" ht="18.75" x14ac:dyDescent="0.25">
      <c r="A12" s="46">
        <v>3</v>
      </c>
      <c r="B12" s="47"/>
      <c r="C12" s="46"/>
      <c r="D12" s="39"/>
      <c r="E12" s="48"/>
      <c r="F12" s="40"/>
      <c r="G12" s="41"/>
      <c r="H12" s="42"/>
      <c r="I12" s="40"/>
      <c r="J12" s="46"/>
      <c r="K12" s="46"/>
      <c r="L12" s="46"/>
      <c r="M12" s="44"/>
    </row>
    <row r="13" spans="1:15" x14ac:dyDescent="0.25">
      <c r="M13" s="24">
        <f>SUM(M10:M12)</f>
        <v>90000000</v>
      </c>
    </row>
  </sheetData>
  <autoFilter ref="A9:O10">
    <filterColumn colId="5" showButton="0"/>
  </autoFilter>
  <mergeCells count="16">
    <mergeCell ref="M8:M9"/>
    <mergeCell ref="J8:J9"/>
    <mergeCell ref="K8:K9"/>
    <mergeCell ref="F8:G9"/>
    <mergeCell ref="L1:M1"/>
    <mergeCell ref="L2:M2"/>
    <mergeCell ref="L3:M3"/>
    <mergeCell ref="L4:M4"/>
    <mergeCell ref="A6:M6"/>
    <mergeCell ref="A8:A9"/>
    <mergeCell ref="B8:B9"/>
    <mergeCell ref="C8:C9"/>
    <mergeCell ref="D8:D9"/>
    <mergeCell ref="L8:L9"/>
    <mergeCell ref="H8:I8"/>
    <mergeCell ref="E8:E9"/>
  </mergeCells>
  <printOptions horizontalCentered="1"/>
  <pageMargins left="0.19685039370078741" right="0.19685039370078741" top="0.19685039370078741" bottom="0.19685039370078741" header="0" footer="0"/>
  <pageSetup paperSize="9" scale="47" fitToHeight="0" orientation="landscape" r:id="rId1"/>
  <colBreaks count="1" manualBreakCount="1">
    <brk id="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62"/>
  <sheetViews>
    <sheetView tabSelected="1" view="pageBreakPreview" zoomScale="85" zoomScaleNormal="85" zoomScaleSheetLayoutView="85" workbookViewId="0">
      <selection activeCell="F12" sqref="F12"/>
    </sheetView>
  </sheetViews>
  <sheetFormatPr defaultRowHeight="16.5" x14ac:dyDescent="0.25"/>
  <cols>
    <col min="1" max="1" width="5.140625" style="23" bestFit="1" customWidth="1"/>
    <col min="2" max="2" width="11.140625" style="24" bestFit="1" customWidth="1"/>
    <col min="3" max="3" width="30.85546875" style="37" bestFit="1" customWidth="1"/>
    <col min="4" max="4" width="19.140625" style="24" customWidth="1"/>
    <col min="5" max="5" width="25" style="24" customWidth="1"/>
    <col min="6" max="6" width="28" style="24" customWidth="1"/>
    <col min="7" max="7" width="22.7109375" style="24" customWidth="1"/>
    <col min="8" max="8" width="43" style="24" bestFit="1" customWidth="1"/>
    <col min="9" max="9" width="24" style="24" customWidth="1"/>
    <col min="10" max="10" width="34.7109375" style="24" customWidth="1"/>
    <col min="11" max="11" width="15.7109375" style="24" customWidth="1"/>
    <col min="12" max="13" width="24.140625" style="24" customWidth="1"/>
    <col min="14" max="15" width="15.7109375" style="23" customWidth="1"/>
    <col min="16" max="19" width="18.7109375" style="23" customWidth="1"/>
    <col min="20" max="25" width="15.7109375" style="23" customWidth="1"/>
    <col min="26" max="16384" width="9.140625" style="23"/>
  </cols>
  <sheetData>
    <row r="1" spans="1:15" x14ac:dyDescent="0.25">
      <c r="L1" s="77"/>
      <c r="M1" s="77"/>
    </row>
    <row r="2" spans="1:15" x14ac:dyDescent="0.25">
      <c r="L2" s="77"/>
      <c r="M2" s="77"/>
    </row>
    <row r="3" spans="1:15" x14ac:dyDescent="0.25">
      <c r="L3" s="77"/>
      <c r="M3" s="77"/>
    </row>
    <row r="4" spans="1:15" x14ac:dyDescent="0.25">
      <c r="L4" s="77"/>
      <c r="M4" s="77"/>
    </row>
    <row r="6" spans="1:15" ht="77.25" customHeight="1" x14ac:dyDescent="0.25">
      <c r="A6" s="78" t="s">
        <v>42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25"/>
      <c r="O6" s="25"/>
    </row>
    <row r="7" spans="1:15" x14ac:dyDescent="0.25">
      <c r="M7" s="26"/>
    </row>
    <row r="8" spans="1:15" ht="49.5" customHeight="1" x14ac:dyDescent="0.25">
      <c r="A8" s="80" t="s">
        <v>6</v>
      </c>
      <c r="B8" s="80" t="s">
        <v>7</v>
      </c>
      <c r="C8" s="80" t="s">
        <v>0</v>
      </c>
      <c r="D8" s="80" t="s">
        <v>17</v>
      </c>
      <c r="E8" s="80" t="s">
        <v>4</v>
      </c>
      <c r="F8" s="80" t="s">
        <v>5</v>
      </c>
      <c r="G8" s="80"/>
      <c r="H8" s="79" t="s">
        <v>22</v>
      </c>
      <c r="I8" s="79"/>
      <c r="J8" s="80" t="s">
        <v>1</v>
      </c>
      <c r="K8" s="80" t="s">
        <v>2</v>
      </c>
      <c r="L8" s="80" t="s">
        <v>3</v>
      </c>
      <c r="M8" s="80" t="s">
        <v>30</v>
      </c>
    </row>
    <row r="9" spans="1:15" ht="129" customHeight="1" x14ac:dyDescent="0.25">
      <c r="A9" s="80"/>
      <c r="B9" s="80"/>
      <c r="C9" s="80"/>
      <c r="D9" s="80"/>
      <c r="E9" s="80"/>
      <c r="F9" s="80"/>
      <c r="G9" s="80"/>
      <c r="H9" s="36" t="s">
        <v>28</v>
      </c>
      <c r="I9" s="36" t="s">
        <v>29</v>
      </c>
      <c r="J9" s="80"/>
      <c r="K9" s="80"/>
      <c r="L9" s="80"/>
      <c r="M9" s="80"/>
    </row>
    <row r="10" spans="1:15" ht="18.75" x14ac:dyDescent="0.25">
      <c r="A10" s="28">
        <v>1</v>
      </c>
      <c r="B10" s="45" t="s">
        <v>43</v>
      </c>
      <c r="C10" s="59" t="s">
        <v>162</v>
      </c>
      <c r="D10" s="49" t="s">
        <v>34</v>
      </c>
      <c r="E10" s="50" t="s">
        <v>35</v>
      </c>
      <c r="F10" s="57">
        <v>25311125043109</v>
      </c>
      <c r="G10" s="56" t="s">
        <v>79</v>
      </c>
      <c r="H10" s="56" t="s">
        <v>52</v>
      </c>
      <c r="I10" s="56" t="s">
        <v>130</v>
      </c>
      <c r="J10" s="43" t="s">
        <v>36</v>
      </c>
      <c r="K10" s="43">
        <v>2</v>
      </c>
      <c r="L10" s="51">
        <f t="shared" ref="L10:L60" si="0">+M10/K10</f>
        <v>2000000</v>
      </c>
      <c r="M10" s="44">
        <v>4000000</v>
      </c>
    </row>
    <row r="11" spans="1:15" ht="18.75" x14ac:dyDescent="0.25">
      <c r="A11" s="28">
        <v>2</v>
      </c>
      <c r="B11" s="45" t="s">
        <v>43</v>
      </c>
      <c r="C11" s="59" t="s">
        <v>162</v>
      </c>
      <c r="D11" s="49" t="s">
        <v>34</v>
      </c>
      <c r="E11" s="50" t="s">
        <v>35</v>
      </c>
      <c r="F11" s="57">
        <v>25311125032248</v>
      </c>
      <c r="G11" s="56" t="s">
        <v>80</v>
      </c>
      <c r="H11" s="56" t="s">
        <v>53</v>
      </c>
      <c r="I11" s="56" t="s">
        <v>131</v>
      </c>
      <c r="J11" s="43" t="s">
        <v>36</v>
      </c>
      <c r="K11" s="43">
        <v>28</v>
      </c>
      <c r="L11" s="51">
        <f t="shared" si="0"/>
        <v>3800000</v>
      </c>
      <c r="M11" s="44">
        <v>106400000</v>
      </c>
    </row>
    <row r="12" spans="1:15" ht="56.25" x14ac:dyDescent="0.25">
      <c r="A12" s="28">
        <v>3</v>
      </c>
      <c r="B12" s="45" t="s">
        <v>43</v>
      </c>
      <c r="C12" s="53" t="s">
        <v>163</v>
      </c>
      <c r="D12" s="49" t="s">
        <v>34</v>
      </c>
      <c r="E12" s="50" t="s">
        <v>35</v>
      </c>
      <c r="F12" s="40">
        <v>251110084698395</v>
      </c>
      <c r="G12" s="54" t="s">
        <v>81</v>
      </c>
      <c r="H12" s="55" t="s">
        <v>54</v>
      </c>
      <c r="I12" s="54" t="s">
        <v>132</v>
      </c>
      <c r="J12" s="43" t="s">
        <v>36</v>
      </c>
      <c r="K12" s="53">
        <v>8</v>
      </c>
      <c r="L12" s="51">
        <f t="shared" si="0"/>
        <v>650000</v>
      </c>
      <c r="M12" s="44">
        <v>5200000</v>
      </c>
    </row>
    <row r="13" spans="1:15" ht="56.25" x14ac:dyDescent="0.25">
      <c r="A13" s="28">
        <v>4</v>
      </c>
      <c r="B13" s="45" t="s">
        <v>43</v>
      </c>
      <c r="C13" s="53" t="s">
        <v>163</v>
      </c>
      <c r="D13" s="49" t="s">
        <v>34</v>
      </c>
      <c r="E13" s="50" t="s">
        <v>35</v>
      </c>
      <c r="F13" s="40">
        <v>251110084692645</v>
      </c>
      <c r="G13" s="54" t="s">
        <v>82</v>
      </c>
      <c r="H13" s="55" t="s">
        <v>54</v>
      </c>
      <c r="I13" s="54" t="s">
        <v>132</v>
      </c>
      <c r="J13" s="43" t="s">
        <v>36</v>
      </c>
      <c r="K13" s="53">
        <v>12</v>
      </c>
      <c r="L13" s="51">
        <f t="shared" si="0"/>
        <v>800000</v>
      </c>
      <c r="M13" s="44">
        <v>9600000</v>
      </c>
    </row>
    <row r="14" spans="1:15" ht="37.5" x14ac:dyDescent="0.25">
      <c r="A14" s="28">
        <v>5</v>
      </c>
      <c r="B14" s="45" t="s">
        <v>43</v>
      </c>
      <c r="C14" s="53" t="s">
        <v>164</v>
      </c>
      <c r="D14" s="49" t="s">
        <v>34</v>
      </c>
      <c r="E14" s="50" t="s">
        <v>35</v>
      </c>
      <c r="F14" s="40">
        <v>251110084678629</v>
      </c>
      <c r="G14" s="54" t="s">
        <v>83</v>
      </c>
      <c r="H14" s="55" t="s">
        <v>55</v>
      </c>
      <c r="I14" s="54" t="s">
        <v>133</v>
      </c>
      <c r="J14" s="43" t="s">
        <v>36</v>
      </c>
      <c r="K14" s="53">
        <v>2</v>
      </c>
      <c r="L14" s="51">
        <f t="shared" si="0"/>
        <v>1800000</v>
      </c>
      <c r="M14" s="44">
        <v>3600000</v>
      </c>
    </row>
    <row r="15" spans="1:15" ht="18.75" x14ac:dyDescent="0.25">
      <c r="A15" s="28">
        <v>6</v>
      </c>
      <c r="B15" s="45" t="s">
        <v>43</v>
      </c>
      <c r="C15" s="53" t="s">
        <v>165</v>
      </c>
      <c r="D15" s="49" t="s">
        <v>34</v>
      </c>
      <c r="E15" s="50" t="s">
        <v>35</v>
      </c>
      <c r="F15" s="40">
        <v>251110084504360</v>
      </c>
      <c r="G15" s="54" t="s">
        <v>84</v>
      </c>
      <c r="H15" s="55" t="s">
        <v>38</v>
      </c>
      <c r="I15" s="54" t="s">
        <v>40</v>
      </c>
      <c r="J15" s="53" t="s">
        <v>157</v>
      </c>
      <c r="K15" s="53">
        <v>200</v>
      </c>
      <c r="L15" s="51">
        <f t="shared" si="0"/>
        <v>22848</v>
      </c>
      <c r="M15" s="44">
        <v>4569600</v>
      </c>
    </row>
    <row r="16" spans="1:15" ht="37.5" x14ac:dyDescent="0.25">
      <c r="A16" s="28">
        <v>7</v>
      </c>
      <c r="B16" s="45" t="s">
        <v>43</v>
      </c>
      <c r="C16" s="53" t="s">
        <v>166</v>
      </c>
      <c r="D16" s="49" t="s">
        <v>34</v>
      </c>
      <c r="E16" s="50" t="s">
        <v>35</v>
      </c>
      <c r="F16" s="40">
        <v>251110084461459</v>
      </c>
      <c r="G16" s="54" t="s">
        <v>85</v>
      </c>
      <c r="H16" s="55" t="s">
        <v>38</v>
      </c>
      <c r="I16" s="54" t="s">
        <v>40</v>
      </c>
      <c r="J16" s="43" t="s">
        <v>36</v>
      </c>
      <c r="K16" s="53">
        <v>200</v>
      </c>
      <c r="L16" s="51">
        <f t="shared" si="0"/>
        <v>25200</v>
      </c>
      <c r="M16" s="44">
        <v>5040000</v>
      </c>
    </row>
    <row r="17" spans="1:13" ht="37.5" x14ac:dyDescent="0.25">
      <c r="A17" s="28">
        <v>8</v>
      </c>
      <c r="B17" s="45" t="s">
        <v>43</v>
      </c>
      <c r="C17" s="53" t="s">
        <v>167</v>
      </c>
      <c r="D17" s="49" t="s">
        <v>34</v>
      </c>
      <c r="E17" s="50" t="s">
        <v>35</v>
      </c>
      <c r="F17" s="40">
        <v>251110084447504</v>
      </c>
      <c r="G17" s="54" t="s">
        <v>86</v>
      </c>
      <c r="H17" s="55" t="s">
        <v>56</v>
      </c>
      <c r="I17" s="54" t="s">
        <v>134</v>
      </c>
      <c r="J17" s="43" t="s">
        <v>36</v>
      </c>
      <c r="K17" s="53">
        <v>30</v>
      </c>
      <c r="L17" s="51">
        <f t="shared" si="0"/>
        <v>283333.33333333331</v>
      </c>
      <c r="M17" s="44">
        <v>8500000</v>
      </c>
    </row>
    <row r="18" spans="1:13" ht="18.75" x14ac:dyDescent="0.25">
      <c r="A18" s="28">
        <v>9</v>
      </c>
      <c r="B18" s="45" t="s">
        <v>43</v>
      </c>
      <c r="C18" s="53" t="s">
        <v>168</v>
      </c>
      <c r="D18" s="49" t="s">
        <v>34</v>
      </c>
      <c r="E18" s="50" t="s">
        <v>35</v>
      </c>
      <c r="F18" s="40">
        <v>251110084447508</v>
      </c>
      <c r="G18" s="54" t="s">
        <v>87</v>
      </c>
      <c r="H18" s="55" t="s">
        <v>57</v>
      </c>
      <c r="I18" s="54" t="s">
        <v>135</v>
      </c>
      <c r="J18" s="40" t="s">
        <v>158</v>
      </c>
      <c r="K18" s="53">
        <v>30</v>
      </c>
      <c r="L18" s="51">
        <f t="shared" si="0"/>
        <v>36600</v>
      </c>
      <c r="M18" s="44">
        <v>1098000</v>
      </c>
    </row>
    <row r="19" spans="1:13" ht="37.5" x14ac:dyDescent="0.25">
      <c r="A19" s="28">
        <v>10</v>
      </c>
      <c r="B19" s="45" t="s">
        <v>43</v>
      </c>
      <c r="C19" s="53" t="s">
        <v>169</v>
      </c>
      <c r="D19" s="49" t="s">
        <v>34</v>
      </c>
      <c r="E19" s="50" t="s">
        <v>35</v>
      </c>
      <c r="F19" s="40">
        <v>251110084385090</v>
      </c>
      <c r="G19" s="54" t="s">
        <v>88</v>
      </c>
      <c r="H19" s="55" t="s">
        <v>58</v>
      </c>
      <c r="I19" s="54" t="s">
        <v>136</v>
      </c>
      <c r="J19" s="53" t="s">
        <v>157</v>
      </c>
      <c r="K19" s="40">
        <v>300</v>
      </c>
      <c r="L19" s="51">
        <f t="shared" si="0"/>
        <v>20400</v>
      </c>
      <c r="M19" s="44">
        <v>6120000</v>
      </c>
    </row>
    <row r="20" spans="1:13" ht="56.25" x14ac:dyDescent="0.25">
      <c r="A20" s="28">
        <v>11</v>
      </c>
      <c r="B20" s="45" t="s">
        <v>43</v>
      </c>
      <c r="C20" s="53" t="s">
        <v>170</v>
      </c>
      <c r="D20" s="49" t="s">
        <v>34</v>
      </c>
      <c r="E20" s="50" t="s">
        <v>35</v>
      </c>
      <c r="F20" s="40">
        <v>251110084393458</v>
      </c>
      <c r="G20" s="54" t="s">
        <v>89</v>
      </c>
      <c r="H20" s="55" t="s">
        <v>38</v>
      </c>
      <c r="I20" s="54" t="s">
        <v>40</v>
      </c>
      <c r="J20" s="43" t="s">
        <v>36</v>
      </c>
      <c r="K20" s="40">
        <v>30</v>
      </c>
      <c r="L20" s="51">
        <f t="shared" si="0"/>
        <v>54320</v>
      </c>
      <c r="M20" s="44">
        <v>1629600</v>
      </c>
    </row>
    <row r="21" spans="1:13" ht="18.75" x14ac:dyDescent="0.25">
      <c r="A21" s="28">
        <v>12</v>
      </c>
      <c r="B21" s="45" t="s">
        <v>43</v>
      </c>
      <c r="C21" s="53" t="s">
        <v>171</v>
      </c>
      <c r="D21" s="49" t="s">
        <v>34</v>
      </c>
      <c r="E21" s="50" t="s">
        <v>35</v>
      </c>
      <c r="F21" s="40">
        <v>251110084393448</v>
      </c>
      <c r="G21" s="54" t="s">
        <v>90</v>
      </c>
      <c r="H21" s="55" t="s">
        <v>38</v>
      </c>
      <c r="I21" s="54" t="s">
        <v>40</v>
      </c>
      <c r="J21" s="43" t="s">
        <v>36</v>
      </c>
      <c r="K21" s="40">
        <v>20</v>
      </c>
      <c r="L21" s="51">
        <f t="shared" si="0"/>
        <v>78960</v>
      </c>
      <c r="M21" s="44">
        <v>1579200</v>
      </c>
    </row>
    <row r="22" spans="1:13" ht="37.5" x14ac:dyDescent="0.25">
      <c r="A22" s="28">
        <v>13</v>
      </c>
      <c r="B22" s="45" t="s">
        <v>43</v>
      </c>
      <c r="C22" s="53" t="s">
        <v>172</v>
      </c>
      <c r="D22" s="49" t="s">
        <v>34</v>
      </c>
      <c r="E22" s="50" t="s">
        <v>35</v>
      </c>
      <c r="F22" s="40">
        <v>251110084385099</v>
      </c>
      <c r="G22" s="54" t="s">
        <v>91</v>
      </c>
      <c r="H22" s="55" t="s">
        <v>59</v>
      </c>
      <c r="I22" s="54" t="s">
        <v>137</v>
      </c>
      <c r="J22" s="43" t="s">
        <v>36</v>
      </c>
      <c r="K22" s="40">
        <v>20</v>
      </c>
      <c r="L22" s="51">
        <f t="shared" si="0"/>
        <v>330000</v>
      </c>
      <c r="M22" s="44">
        <v>6600000</v>
      </c>
    </row>
    <row r="23" spans="1:13" ht="18.75" x14ac:dyDescent="0.25">
      <c r="A23" s="28">
        <v>14</v>
      </c>
      <c r="B23" s="45" t="s">
        <v>43</v>
      </c>
      <c r="C23" s="53" t="s">
        <v>173</v>
      </c>
      <c r="D23" s="49" t="s">
        <v>34</v>
      </c>
      <c r="E23" s="50" t="s">
        <v>35</v>
      </c>
      <c r="F23" s="40">
        <v>251110084373361</v>
      </c>
      <c r="G23" s="54" t="s">
        <v>92</v>
      </c>
      <c r="H23" s="55" t="s">
        <v>60</v>
      </c>
      <c r="I23" s="54" t="s">
        <v>138</v>
      </c>
      <c r="J23" s="53" t="s">
        <v>157</v>
      </c>
      <c r="K23" s="40">
        <v>100</v>
      </c>
      <c r="L23" s="51">
        <f t="shared" si="0"/>
        <v>25161.599999999999</v>
      </c>
      <c r="M23" s="44">
        <v>2516160</v>
      </c>
    </row>
    <row r="24" spans="1:13" ht="18.75" x14ac:dyDescent="0.25">
      <c r="A24" s="28">
        <v>15</v>
      </c>
      <c r="B24" s="45" t="s">
        <v>43</v>
      </c>
      <c r="C24" s="53" t="s">
        <v>173</v>
      </c>
      <c r="D24" s="49" t="s">
        <v>34</v>
      </c>
      <c r="E24" s="50" t="s">
        <v>35</v>
      </c>
      <c r="F24" s="40">
        <v>251110084373351</v>
      </c>
      <c r="G24" s="54" t="s">
        <v>93</v>
      </c>
      <c r="H24" s="55" t="s">
        <v>39</v>
      </c>
      <c r="I24" s="54" t="s">
        <v>41</v>
      </c>
      <c r="J24" s="53" t="s">
        <v>157</v>
      </c>
      <c r="K24" s="40">
        <v>100</v>
      </c>
      <c r="L24" s="51">
        <f t="shared" si="0"/>
        <v>1568</v>
      </c>
      <c r="M24" s="44">
        <v>156800</v>
      </c>
    </row>
    <row r="25" spans="1:13" ht="18.75" x14ac:dyDescent="0.25">
      <c r="A25" s="28">
        <v>16</v>
      </c>
      <c r="B25" s="45" t="s">
        <v>43</v>
      </c>
      <c r="C25" s="53" t="s">
        <v>174</v>
      </c>
      <c r="D25" s="49" t="s">
        <v>34</v>
      </c>
      <c r="E25" s="50" t="s">
        <v>35</v>
      </c>
      <c r="F25" s="40">
        <v>251110084373340</v>
      </c>
      <c r="G25" s="54" t="s">
        <v>94</v>
      </c>
      <c r="H25" s="55" t="s">
        <v>39</v>
      </c>
      <c r="I25" s="54" t="s">
        <v>41</v>
      </c>
      <c r="J25" s="43" t="s">
        <v>36</v>
      </c>
      <c r="K25" s="40">
        <v>50</v>
      </c>
      <c r="L25" s="51">
        <f t="shared" si="0"/>
        <v>3796.8</v>
      </c>
      <c r="M25" s="44">
        <v>189840</v>
      </c>
    </row>
    <row r="26" spans="1:13" ht="18.75" x14ac:dyDescent="0.25">
      <c r="A26" s="28">
        <v>17</v>
      </c>
      <c r="B26" s="45" t="s">
        <v>43</v>
      </c>
      <c r="C26" s="53" t="s">
        <v>175</v>
      </c>
      <c r="D26" s="49" t="s">
        <v>34</v>
      </c>
      <c r="E26" s="50" t="s">
        <v>35</v>
      </c>
      <c r="F26" s="40">
        <v>251110084373310</v>
      </c>
      <c r="G26" s="54" t="s">
        <v>95</v>
      </c>
      <c r="H26" s="55" t="s">
        <v>61</v>
      </c>
      <c r="I26" s="54" t="s">
        <v>139</v>
      </c>
      <c r="J26" s="53" t="s">
        <v>157</v>
      </c>
      <c r="K26" s="40">
        <v>100</v>
      </c>
      <c r="L26" s="51">
        <f t="shared" si="0"/>
        <v>5000</v>
      </c>
      <c r="M26" s="44">
        <v>500000</v>
      </c>
    </row>
    <row r="27" spans="1:13" ht="18.75" x14ac:dyDescent="0.25">
      <c r="A27" s="28">
        <v>18</v>
      </c>
      <c r="B27" s="45" t="s">
        <v>43</v>
      </c>
      <c r="C27" s="53" t="s">
        <v>176</v>
      </c>
      <c r="D27" s="49" t="s">
        <v>34</v>
      </c>
      <c r="E27" s="50" t="s">
        <v>35</v>
      </c>
      <c r="F27" s="40">
        <v>251110084373305</v>
      </c>
      <c r="G27" s="54" t="s">
        <v>96</v>
      </c>
      <c r="H27" s="55" t="s">
        <v>61</v>
      </c>
      <c r="I27" s="54" t="s">
        <v>139</v>
      </c>
      <c r="J27" s="43" t="s">
        <v>36</v>
      </c>
      <c r="K27" s="40">
        <v>50</v>
      </c>
      <c r="L27" s="51">
        <f t="shared" si="0"/>
        <v>30000</v>
      </c>
      <c r="M27" s="44">
        <v>1500000</v>
      </c>
    </row>
    <row r="28" spans="1:13" ht="18.75" x14ac:dyDescent="0.25">
      <c r="A28" s="28">
        <v>19</v>
      </c>
      <c r="B28" s="45" t="s">
        <v>43</v>
      </c>
      <c r="C28" s="53" t="s">
        <v>177</v>
      </c>
      <c r="D28" s="49" t="s">
        <v>34</v>
      </c>
      <c r="E28" s="50" t="s">
        <v>35</v>
      </c>
      <c r="F28" s="40">
        <v>251110084373289</v>
      </c>
      <c r="G28" s="54" t="s">
        <v>97</v>
      </c>
      <c r="H28" s="55" t="s">
        <v>39</v>
      </c>
      <c r="I28" s="54" t="s">
        <v>41</v>
      </c>
      <c r="J28" s="43" t="s">
        <v>36</v>
      </c>
      <c r="K28" s="40">
        <v>50</v>
      </c>
      <c r="L28" s="51">
        <f t="shared" si="0"/>
        <v>20848</v>
      </c>
      <c r="M28" s="44">
        <v>1042400</v>
      </c>
    </row>
    <row r="29" spans="1:13" ht="37.5" x14ac:dyDescent="0.25">
      <c r="A29" s="28">
        <v>20</v>
      </c>
      <c r="B29" s="45" t="s">
        <v>43</v>
      </c>
      <c r="C29" s="53" t="s">
        <v>178</v>
      </c>
      <c r="D29" s="49" t="s">
        <v>34</v>
      </c>
      <c r="E29" s="50" t="s">
        <v>35</v>
      </c>
      <c r="F29" s="40">
        <v>251110084373222</v>
      </c>
      <c r="G29" s="54" t="s">
        <v>98</v>
      </c>
      <c r="H29" s="55" t="s">
        <v>39</v>
      </c>
      <c r="I29" s="54" t="s">
        <v>41</v>
      </c>
      <c r="J29" s="53" t="s">
        <v>157</v>
      </c>
      <c r="K29" s="40">
        <v>120</v>
      </c>
      <c r="L29" s="51">
        <f t="shared" si="0"/>
        <v>2216.6666666666665</v>
      </c>
      <c r="M29" s="44">
        <v>266000</v>
      </c>
    </row>
    <row r="30" spans="1:13" ht="18.75" x14ac:dyDescent="0.25">
      <c r="A30" s="28">
        <v>21</v>
      </c>
      <c r="B30" s="45" t="s">
        <v>43</v>
      </c>
      <c r="C30" s="53" t="s">
        <v>165</v>
      </c>
      <c r="D30" s="49" t="s">
        <v>34</v>
      </c>
      <c r="E30" s="50" t="s">
        <v>35</v>
      </c>
      <c r="F30" s="40">
        <v>251110084373199</v>
      </c>
      <c r="G30" s="54" t="s">
        <v>99</v>
      </c>
      <c r="H30" s="55" t="s">
        <v>39</v>
      </c>
      <c r="I30" s="54" t="s">
        <v>41</v>
      </c>
      <c r="J30" s="53" t="s">
        <v>157</v>
      </c>
      <c r="K30" s="40">
        <v>500</v>
      </c>
      <c r="L30" s="51">
        <f t="shared" si="0"/>
        <v>1271.2</v>
      </c>
      <c r="M30" s="44">
        <v>635600</v>
      </c>
    </row>
    <row r="31" spans="1:13" ht="37.5" x14ac:dyDescent="0.25">
      <c r="A31" s="28">
        <v>22</v>
      </c>
      <c r="B31" s="45" t="s">
        <v>43</v>
      </c>
      <c r="C31" s="53" t="s">
        <v>179</v>
      </c>
      <c r="D31" s="49" t="s">
        <v>34</v>
      </c>
      <c r="E31" s="50" t="s">
        <v>35</v>
      </c>
      <c r="F31" s="40">
        <v>251110084373181</v>
      </c>
      <c r="G31" s="54" t="s">
        <v>100</v>
      </c>
      <c r="H31" s="55" t="s">
        <v>61</v>
      </c>
      <c r="I31" s="54" t="s">
        <v>139</v>
      </c>
      <c r="J31" s="43" t="s">
        <v>36</v>
      </c>
      <c r="K31" s="40">
        <v>20</v>
      </c>
      <c r="L31" s="51">
        <f t="shared" si="0"/>
        <v>80000</v>
      </c>
      <c r="M31" s="44">
        <v>1600000</v>
      </c>
    </row>
    <row r="32" spans="1:13" ht="18.75" x14ac:dyDescent="0.25">
      <c r="A32" s="28">
        <v>23</v>
      </c>
      <c r="B32" s="45" t="s">
        <v>43</v>
      </c>
      <c r="C32" s="53" t="s">
        <v>180</v>
      </c>
      <c r="D32" s="49" t="s">
        <v>34</v>
      </c>
      <c r="E32" s="50" t="s">
        <v>35</v>
      </c>
      <c r="F32" s="40">
        <v>251110084373154</v>
      </c>
      <c r="G32" s="54" t="s">
        <v>101</v>
      </c>
      <c r="H32" s="55" t="s">
        <v>62</v>
      </c>
      <c r="I32" s="54" t="s">
        <v>140</v>
      </c>
      <c r="J32" s="40" t="s">
        <v>159</v>
      </c>
      <c r="K32" s="40">
        <v>100</v>
      </c>
      <c r="L32" s="51">
        <f t="shared" si="0"/>
        <v>68400</v>
      </c>
      <c r="M32" s="44">
        <v>6840000</v>
      </c>
    </row>
    <row r="33" spans="1:13" ht="37.5" x14ac:dyDescent="0.25">
      <c r="A33" s="28">
        <v>24</v>
      </c>
      <c r="B33" s="45" t="s">
        <v>43</v>
      </c>
      <c r="C33" s="53" t="s">
        <v>181</v>
      </c>
      <c r="D33" s="49" t="s">
        <v>34</v>
      </c>
      <c r="E33" s="50" t="s">
        <v>35</v>
      </c>
      <c r="F33" s="40">
        <v>251110084605491</v>
      </c>
      <c r="G33" s="54" t="s">
        <v>102</v>
      </c>
      <c r="H33" s="55" t="s">
        <v>63</v>
      </c>
      <c r="I33" s="54" t="s">
        <v>141</v>
      </c>
      <c r="J33" s="43" t="s">
        <v>36</v>
      </c>
      <c r="K33" s="41">
        <v>1</v>
      </c>
      <c r="L33" s="51">
        <f t="shared" si="0"/>
        <v>214000000</v>
      </c>
      <c r="M33" s="44">
        <v>214000000</v>
      </c>
    </row>
    <row r="34" spans="1:13" ht="56.25" x14ac:dyDescent="0.25">
      <c r="A34" s="28">
        <v>25</v>
      </c>
      <c r="B34" s="45" t="s">
        <v>43</v>
      </c>
      <c r="C34" s="53" t="s">
        <v>182</v>
      </c>
      <c r="D34" s="49" t="s">
        <v>34</v>
      </c>
      <c r="E34" s="50" t="s">
        <v>35</v>
      </c>
      <c r="F34" s="40">
        <v>251110084585266</v>
      </c>
      <c r="G34" s="54" t="s">
        <v>103</v>
      </c>
      <c r="H34" s="55" t="s">
        <v>64</v>
      </c>
      <c r="I34" s="54" t="s">
        <v>142</v>
      </c>
      <c r="J34" s="43" t="s">
        <v>36</v>
      </c>
      <c r="K34" s="41">
        <v>1</v>
      </c>
      <c r="L34" s="51">
        <f t="shared" si="0"/>
        <v>360000000</v>
      </c>
      <c r="M34" s="44">
        <v>360000000</v>
      </c>
    </row>
    <row r="35" spans="1:13" ht="18.75" x14ac:dyDescent="0.25">
      <c r="A35" s="28">
        <v>26</v>
      </c>
      <c r="B35" s="45" t="s">
        <v>43</v>
      </c>
      <c r="C35" s="53" t="s">
        <v>183</v>
      </c>
      <c r="D35" s="49" t="s">
        <v>34</v>
      </c>
      <c r="E35" s="50" t="s">
        <v>35</v>
      </c>
      <c r="F35" s="40">
        <v>251110084476547</v>
      </c>
      <c r="G35" s="54" t="s">
        <v>104</v>
      </c>
      <c r="H35" s="55" t="s">
        <v>65</v>
      </c>
      <c r="I35" s="54" t="s">
        <v>143</v>
      </c>
      <c r="J35" s="43" t="s">
        <v>36</v>
      </c>
      <c r="K35" s="41">
        <v>2020</v>
      </c>
      <c r="L35" s="51">
        <f t="shared" si="0"/>
        <v>23000</v>
      </c>
      <c r="M35" s="44">
        <v>46460000</v>
      </c>
    </row>
    <row r="36" spans="1:13" ht="37.5" x14ac:dyDescent="0.25">
      <c r="A36" s="28">
        <v>27</v>
      </c>
      <c r="B36" s="45" t="s">
        <v>43</v>
      </c>
      <c r="C36" s="53" t="s">
        <v>184</v>
      </c>
      <c r="D36" s="49" t="s">
        <v>34</v>
      </c>
      <c r="E36" s="50" t="s">
        <v>35</v>
      </c>
      <c r="F36" s="40">
        <v>251110084523968</v>
      </c>
      <c r="G36" s="54" t="s">
        <v>105</v>
      </c>
      <c r="H36" s="55" t="s">
        <v>66</v>
      </c>
      <c r="I36" s="40" t="s">
        <v>144</v>
      </c>
      <c r="J36" s="43" t="s">
        <v>36</v>
      </c>
      <c r="K36" s="41">
        <v>10</v>
      </c>
      <c r="L36" s="51">
        <f t="shared" si="0"/>
        <v>2100000</v>
      </c>
      <c r="M36" s="44">
        <v>21000000</v>
      </c>
    </row>
    <row r="37" spans="1:13" ht="18.75" x14ac:dyDescent="0.25">
      <c r="A37" s="28">
        <v>28</v>
      </c>
      <c r="B37" s="45" t="s">
        <v>43</v>
      </c>
      <c r="C37" s="53" t="s">
        <v>185</v>
      </c>
      <c r="D37" s="49" t="s">
        <v>34</v>
      </c>
      <c r="E37" s="50" t="s">
        <v>35</v>
      </c>
      <c r="F37" s="40">
        <v>251110084474072</v>
      </c>
      <c r="G37" s="54" t="s">
        <v>106</v>
      </c>
      <c r="H37" s="55" t="s">
        <v>67</v>
      </c>
      <c r="I37" s="54" t="s">
        <v>145</v>
      </c>
      <c r="J37" s="43" t="s">
        <v>36</v>
      </c>
      <c r="K37" s="41">
        <v>1000</v>
      </c>
      <c r="L37" s="51">
        <f t="shared" si="0"/>
        <v>54300</v>
      </c>
      <c r="M37" s="44">
        <v>54300000</v>
      </c>
    </row>
    <row r="38" spans="1:13" ht="37.5" x14ac:dyDescent="0.25">
      <c r="A38" s="28">
        <v>29</v>
      </c>
      <c r="B38" s="45" t="s">
        <v>43</v>
      </c>
      <c r="C38" s="53" t="s">
        <v>186</v>
      </c>
      <c r="D38" s="49" t="s">
        <v>34</v>
      </c>
      <c r="E38" s="50" t="s">
        <v>35</v>
      </c>
      <c r="F38" s="40">
        <v>251110084460157</v>
      </c>
      <c r="G38" s="54" t="s">
        <v>107</v>
      </c>
      <c r="H38" s="55" t="s">
        <v>63</v>
      </c>
      <c r="I38" s="54" t="s">
        <v>141</v>
      </c>
      <c r="J38" s="43" t="s">
        <v>36</v>
      </c>
      <c r="K38" s="41">
        <v>1</v>
      </c>
      <c r="L38" s="51">
        <f t="shared" si="0"/>
        <v>215000000</v>
      </c>
      <c r="M38" s="44">
        <v>215000000</v>
      </c>
    </row>
    <row r="39" spans="1:13" ht="37.5" x14ac:dyDescent="0.25">
      <c r="A39" s="28">
        <v>30</v>
      </c>
      <c r="B39" s="45" t="s">
        <v>43</v>
      </c>
      <c r="C39" s="53" t="s">
        <v>187</v>
      </c>
      <c r="D39" s="49" t="s">
        <v>34</v>
      </c>
      <c r="E39" s="50" t="s">
        <v>35</v>
      </c>
      <c r="F39" s="40">
        <v>251110084449169</v>
      </c>
      <c r="G39" s="54" t="s">
        <v>108</v>
      </c>
      <c r="H39" s="55" t="s">
        <v>63</v>
      </c>
      <c r="I39" s="54" t="s">
        <v>141</v>
      </c>
      <c r="J39" s="43" t="s">
        <v>36</v>
      </c>
      <c r="K39" s="41">
        <v>1</v>
      </c>
      <c r="L39" s="51">
        <f t="shared" si="0"/>
        <v>290000000</v>
      </c>
      <c r="M39" s="44">
        <v>290000000</v>
      </c>
    </row>
    <row r="40" spans="1:13" ht="37.5" x14ac:dyDescent="0.25">
      <c r="A40" s="28">
        <v>31</v>
      </c>
      <c r="B40" s="45" t="s">
        <v>43</v>
      </c>
      <c r="C40" s="53" t="s">
        <v>188</v>
      </c>
      <c r="D40" s="49" t="s">
        <v>34</v>
      </c>
      <c r="E40" s="50" t="s">
        <v>35</v>
      </c>
      <c r="F40" s="40">
        <v>251110084418122</v>
      </c>
      <c r="G40" s="54" t="s">
        <v>109</v>
      </c>
      <c r="H40" s="55" t="s">
        <v>64</v>
      </c>
      <c r="I40" s="54" t="s">
        <v>142</v>
      </c>
      <c r="J40" s="43" t="s">
        <v>36</v>
      </c>
      <c r="K40" s="58">
        <v>1</v>
      </c>
      <c r="L40" s="51">
        <f t="shared" si="0"/>
        <v>360000000.00999999</v>
      </c>
      <c r="M40" s="44">
        <v>360000000.00999999</v>
      </c>
    </row>
    <row r="41" spans="1:13" ht="37.5" x14ac:dyDescent="0.25">
      <c r="A41" s="28">
        <v>32</v>
      </c>
      <c r="B41" s="45" t="s">
        <v>43</v>
      </c>
      <c r="C41" s="53" t="s">
        <v>184</v>
      </c>
      <c r="D41" s="49" t="s">
        <v>34</v>
      </c>
      <c r="E41" s="50" t="s">
        <v>35</v>
      </c>
      <c r="F41" s="40">
        <v>251110084415609</v>
      </c>
      <c r="G41" s="54" t="s">
        <v>110</v>
      </c>
      <c r="H41" s="55" t="s">
        <v>68</v>
      </c>
      <c r="I41" s="54" t="s">
        <v>146</v>
      </c>
      <c r="J41" s="43" t="s">
        <v>36</v>
      </c>
      <c r="K41" s="58">
        <v>2</v>
      </c>
      <c r="L41" s="51">
        <f t="shared" si="0"/>
        <v>2149000</v>
      </c>
      <c r="M41" s="44">
        <v>4298000</v>
      </c>
    </row>
    <row r="42" spans="1:13" ht="37.5" x14ac:dyDescent="0.25">
      <c r="A42" s="28">
        <v>33</v>
      </c>
      <c r="B42" s="45" t="s">
        <v>43</v>
      </c>
      <c r="C42" s="53" t="s">
        <v>189</v>
      </c>
      <c r="D42" s="49" t="s">
        <v>34</v>
      </c>
      <c r="E42" s="50" t="s">
        <v>35</v>
      </c>
      <c r="F42" s="40">
        <v>251110084387034</v>
      </c>
      <c r="G42" s="54" t="s">
        <v>111</v>
      </c>
      <c r="H42" s="55" t="s">
        <v>69</v>
      </c>
      <c r="I42" s="54" t="s">
        <v>147</v>
      </c>
      <c r="J42" s="43" t="s">
        <v>36</v>
      </c>
      <c r="K42" s="58">
        <v>6</v>
      </c>
      <c r="L42" s="51">
        <f t="shared" si="0"/>
        <v>65000</v>
      </c>
      <c r="M42" s="44">
        <v>390000</v>
      </c>
    </row>
    <row r="43" spans="1:13" ht="37.5" x14ac:dyDescent="0.25">
      <c r="A43" s="28">
        <v>34</v>
      </c>
      <c r="B43" s="45" t="s">
        <v>43</v>
      </c>
      <c r="C43" s="53" t="s">
        <v>190</v>
      </c>
      <c r="D43" s="49" t="s">
        <v>34</v>
      </c>
      <c r="E43" s="50" t="s">
        <v>35</v>
      </c>
      <c r="F43" s="40">
        <v>251110084391222</v>
      </c>
      <c r="G43" s="54" t="s">
        <v>112</v>
      </c>
      <c r="H43" s="55" t="s">
        <v>69</v>
      </c>
      <c r="I43" s="54" t="s">
        <v>147</v>
      </c>
      <c r="J43" s="40" t="s">
        <v>160</v>
      </c>
      <c r="K43" s="58">
        <v>30</v>
      </c>
      <c r="L43" s="51">
        <f t="shared" si="0"/>
        <v>92000</v>
      </c>
      <c r="M43" s="44">
        <v>2760000</v>
      </c>
    </row>
    <row r="44" spans="1:13" ht="37.5" x14ac:dyDescent="0.25">
      <c r="A44" s="28">
        <v>35</v>
      </c>
      <c r="B44" s="45" t="s">
        <v>43</v>
      </c>
      <c r="C44" s="53" t="s">
        <v>191</v>
      </c>
      <c r="D44" s="49" t="s">
        <v>34</v>
      </c>
      <c r="E44" s="50" t="s">
        <v>35</v>
      </c>
      <c r="F44" s="40">
        <v>251110084390186</v>
      </c>
      <c r="G44" s="54" t="s">
        <v>113</v>
      </c>
      <c r="H44" s="55" t="s">
        <v>69</v>
      </c>
      <c r="I44" s="54" t="s">
        <v>147</v>
      </c>
      <c r="J44" s="43" t="s">
        <v>36</v>
      </c>
      <c r="K44" s="58">
        <v>50</v>
      </c>
      <c r="L44" s="51">
        <f t="shared" si="0"/>
        <v>315000</v>
      </c>
      <c r="M44" s="44">
        <v>15750000</v>
      </c>
    </row>
    <row r="45" spans="1:13" ht="18.75" x14ac:dyDescent="0.25">
      <c r="A45" s="28">
        <v>36</v>
      </c>
      <c r="B45" s="45" t="s">
        <v>43</v>
      </c>
      <c r="C45" s="53" t="s">
        <v>192</v>
      </c>
      <c r="D45" s="49" t="s">
        <v>34</v>
      </c>
      <c r="E45" s="50" t="s">
        <v>35</v>
      </c>
      <c r="F45" s="40">
        <v>251110084387026</v>
      </c>
      <c r="G45" s="54" t="s">
        <v>114</v>
      </c>
      <c r="H45" s="55" t="s">
        <v>70</v>
      </c>
      <c r="I45" s="54" t="s">
        <v>148</v>
      </c>
      <c r="J45" s="43" t="s">
        <v>36</v>
      </c>
      <c r="K45" s="58">
        <v>6</v>
      </c>
      <c r="L45" s="51">
        <f t="shared" si="0"/>
        <v>19000</v>
      </c>
      <c r="M45" s="44">
        <v>114000</v>
      </c>
    </row>
    <row r="46" spans="1:13" ht="18.75" x14ac:dyDescent="0.25">
      <c r="A46" s="28">
        <v>37</v>
      </c>
      <c r="B46" s="45" t="s">
        <v>43</v>
      </c>
      <c r="C46" s="53" t="s">
        <v>193</v>
      </c>
      <c r="D46" s="49" t="s">
        <v>34</v>
      </c>
      <c r="E46" s="50" t="s">
        <v>35</v>
      </c>
      <c r="F46" s="40">
        <v>251110084386736</v>
      </c>
      <c r="G46" s="54" t="s">
        <v>115</v>
      </c>
      <c r="H46" s="55" t="s">
        <v>71</v>
      </c>
      <c r="I46" s="54" t="s">
        <v>149</v>
      </c>
      <c r="J46" s="43" t="s">
        <v>36</v>
      </c>
      <c r="K46" s="58">
        <v>6</v>
      </c>
      <c r="L46" s="51">
        <f t="shared" si="0"/>
        <v>97000</v>
      </c>
      <c r="M46" s="44">
        <v>582000</v>
      </c>
    </row>
    <row r="47" spans="1:13" ht="37.5" x14ac:dyDescent="0.25">
      <c r="A47" s="28">
        <v>38</v>
      </c>
      <c r="B47" s="45" t="s">
        <v>43</v>
      </c>
      <c r="C47" s="53" t="s">
        <v>194</v>
      </c>
      <c r="D47" s="49" t="s">
        <v>34</v>
      </c>
      <c r="E47" s="50" t="s">
        <v>35</v>
      </c>
      <c r="F47" s="40">
        <v>251110084386724</v>
      </c>
      <c r="G47" s="54" t="s">
        <v>116</v>
      </c>
      <c r="H47" s="55" t="s">
        <v>69</v>
      </c>
      <c r="I47" s="54" t="s">
        <v>147</v>
      </c>
      <c r="J47" s="43" t="s">
        <v>36</v>
      </c>
      <c r="K47" s="58">
        <v>250</v>
      </c>
      <c r="L47" s="51">
        <f t="shared" si="0"/>
        <v>134000</v>
      </c>
      <c r="M47" s="44">
        <v>33500000</v>
      </c>
    </row>
    <row r="48" spans="1:13" ht="56.25" x14ac:dyDescent="0.25">
      <c r="A48" s="28">
        <v>39</v>
      </c>
      <c r="B48" s="45" t="s">
        <v>43</v>
      </c>
      <c r="C48" s="53" t="s">
        <v>195</v>
      </c>
      <c r="D48" s="49" t="s">
        <v>34</v>
      </c>
      <c r="E48" s="50" t="s">
        <v>35</v>
      </c>
      <c r="F48" s="40">
        <v>251110084386730</v>
      </c>
      <c r="G48" s="54" t="s">
        <v>117</v>
      </c>
      <c r="H48" s="55" t="s">
        <v>72</v>
      </c>
      <c r="I48" s="54" t="s">
        <v>150</v>
      </c>
      <c r="J48" s="43" t="s">
        <v>36</v>
      </c>
      <c r="K48" s="58">
        <v>6</v>
      </c>
      <c r="L48" s="51">
        <f t="shared" si="0"/>
        <v>378000</v>
      </c>
      <c r="M48" s="44">
        <v>2268000</v>
      </c>
    </row>
    <row r="49" spans="1:13" ht="37.5" x14ac:dyDescent="0.25">
      <c r="A49" s="28">
        <v>40</v>
      </c>
      <c r="B49" s="45" t="s">
        <v>43</v>
      </c>
      <c r="C49" s="53" t="s">
        <v>196</v>
      </c>
      <c r="D49" s="49" t="s">
        <v>34</v>
      </c>
      <c r="E49" s="50" t="s">
        <v>35</v>
      </c>
      <c r="F49" s="40">
        <v>251110084384199</v>
      </c>
      <c r="G49" s="54" t="s">
        <v>118</v>
      </c>
      <c r="H49" s="55" t="s">
        <v>73</v>
      </c>
      <c r="I49" s="54" t="s">
        <v>151</v>
      </c>
      <c r="J49" s="43" t="s">
        <v>36</v>
      </c>
      <c r="K49" s="58">
        <v>10000</v>
      </c>
      <c r="L49" s="51">
        <f t="shared" si="0"/>
        <v>80001</v>
      </c>
      <c r="M49" s="44">
        <v>800010000</v>
      </c>
    </row>
    <row r="50" spans="1:13" ht="18.75" x14ac:dyDescent="0.25">
      <c r="A50" s="28">
        <v>41</v>
      </c>
      <c r="B50" s="45" t="s">
        <v>43</v>
      </c>
      <c r="C50" s="53" t="s">
        <v>190</v>
      </c>
      <c r="D50" s="49" t="s">
        <v>34</v>
      </c>
      <c r="E50" s="50" t="s">
        <v>35</v>
      </c>
      <c r="F50" s="40">
        <v>251110084384210</v>
      </c>
      <c r="G50" s="54" t="s">
        <v>119</v>
      </c>
      <c r="H50" s="55" t="s">
        <v>74</v>
      </c>
      <c r="I50" s="54" t="s">
        <v>152</v>
      </c>
      <c r="J50" s="40" t="s">
        <v>160</v>
      </c>
      <c r="K50" s="58">
        <v>250</v>
      </c>
      <c r="L50" s="51">
        <f t="shared" si="0"/>
        <v>82360</v>
      </c>
      <c r="M50" s="44">
        <v>20590000</v>
      </c>
    </row>
    <row r="51" spans="1:13" ht="37.5" x14ac:dyDescent="0.25">
      <c r="A51" s="28">
        <v>42</v>
      </c>
      <c r="B51" s="45" t="s">
        <v>43</v>
      </c>
      <c r="C51" s="53" t="s">
        <v>197</v>
      </c>
      <c r="D51" s="49" t="s">
        <v>34</v>
      </c>
      <c r="E51" s="50" t="s">
        <v>35</v>
      </c>
      <c r="F51" s="40">
        <v>251110084384215</v>
      </c>
      <c r="G51" s="54" t="s">
        <v>120</v>
      </c>
      <c r="H51" s="55" t="s">
        <v>75</v>
      </c>
      <c r="I51" s="54" t="s">
        <v>153</v>
      </c>
      <c r="J51" s="40" t="s">
        <v>161</v>
      </c>
      <c r="K51" s="58">
        <v>100</v>
      </c>
      <c r="L51" s="51">
        <f t="shared" si="0"/>
        <v>160000.01</v>
      </c>
      <c r="M51" s="44">
        <v>16000001</v>
      </c>
    </row>
    <row r="52" spans="1:13" ht="37.5" x14ac:dyDescent="0.25">
      <c r="A52" s="28">
        <v>43</v>
      </c>
      <c r="B52" s="45" t="s">
        <v>43</v>
      </c>
      <c r="C52" s="53" t="s">
        <v>198</v>
      </c>
      <c r="D52" s="49" t="s">
        <v>34</v>
      </c>
      <c r="E52" s="50" t="s">
        <v>35</v>
      </c>
      <c r="F52" s="40">
        <v>251110084379427</v>
      </c>
      <c r="G52" s="54" t="s">
        <v>121</v>
      </c>
      <c r="H52" s="55" t="s">
        <v>58</v>
      </c>
      <c r="I52" s="54" t="s">
        <v>136</v>
      </c>
      <c r="J52" s="40" t="s">
        <v>161</v>
      </c>
      <c r="K52" s="58">
        <v>1</v>
      </c>
      <c r="L52" s="51">
        <f t="shared" si="0"/>
        <v>5500000</v>
      </c>
      <c r="M52" s="44">
        <v>5500000</v>
      </c>
    </row>
    <row r="53" spans="1:13" ht="37.5" x14ac:dyDescent="0.25">
      <c r="A53" s="28">
        <v>44</v>
      </c>
      <c r="B53" s="45" t="s">
        <v>43</v>
      </c>
      <c r="C53" s="53" t="s">
        <v>198</v>
      </c>
      <c r="D53" s="49" t="s">
        <v>34</v>
      </c>
      <c r="E53" s="50" t="s">
        <v>35</v>
      </c>
      <c r="F53" s="40">
        <v>251110084379429</v>
      </c>
      <c r="G53" s="54" t="s">
        <v>122</v>
      </c>
      <c r="H53" s="55" t="s">
        <v>58</v>
      </c>
      <c r="I53" s="54" t="s">
        <v>136</v>
      </c>
      <c r="J53" s="40" t="s">
        <v>161</v>
      </c>
      <c r="K53" s="58">
        <v>1</v>
      </c>
      <c r="L53" s="51">
        <f t="shared" si="0"/>
        <v>5500000</v>
      </c>
      <c r="M53" s="44">
        <v>5500000</v>
      </c>
    </row>
    <row r="54" spans="1:13" ht="37.5" x14ac:dyDescent="0.25">
      <c r="A54" s="28">
        <v>45</v>
      </c>
      <c r="B54" s="45" t="s">
        <v>43</v>
      </c>
      <c r="C54" s="53" t="s">
        <v>198</v>
      </c>
      <c r="D54" s="49" t="s">
        <v>34</v>
      </c>
      <c r="E54" s="50" t="s">
        <v>35</v>
      </c>
      <c r="F54" s="40">
        <v>251110084379441</v>
      </c>
      <c r="G54" s="54" t="s">
        <v>123</v>
      </c>
      <c r="H54" s="55" t="s">
        <v>69</v>
      </c>
      <c r="I54" s="54" t="s">
        <v>147</v>
      </c>
      <c r="J54" s="40" t="s">
        <v>161</v>
      </c>
      <c r="K54" s="58">
        <v>1</v>
      </c>
      <c r="L54" s="51">
        <f t="shared" si="0"/>
        <v>18960000</v>
      </c>
      <c r="M54" s="44">
        <v>18960000</v>
      </c>
    </row>
    <row r="55" spans="1:13" ht="37.5" x14ac:dyDescent="0.25">
      <c r="A55" s="28">
        <v>46</v>
      </c>
      <c r="B55" s="45" t="s">
        <v>43</v>
      </c>
      <c r="C55" s="53" t="s">
        <v>199</v>
      </c>
      <c r="D55" s="49" t="s">
        <v>34</v>
      </c>
      <c r="E55" s="50" t="s">
        <v>35</v>
      </c>
      <c r="F55" s="40">
        <v>251110084379431</v>
      </c>
      <c r="G55" s="54" t="s">
        <v>124</v>
      </c>
      <c r="H55" s="55" t="s">
        <v>58</v>
      </c>
      <c r="I55" s="54" t="s">
        <v>136</v>
      </c>
      <c r="J55" s="43" t="s">
        <v>36</v>
      </c>
      <c r="K55" s="58">
        <v>120</v>
      </c>
      <c r="L55" s="51">
        <f t="shared" si="0"/>
        <v>45833.333333333336</v>
      </c>
      <c r="M55" s="44">
        <v>5500000</v>
      </c>
    </row>
    <row r="56" spans="1:13" ht="37.5" x14ac:dyDescent="0.25">
      <c r="A56" s="28">
        <v>47</v>
      </c>
      <c r="B56" s="45" t="s">
        <v>43</v>
      </c>
      <c r="C56" s="53" t="s">
        <v>188</v>
      </c>
      <c r="D56" s="49" t="s">
        <v>34</v>
      </c>
      <c r="E56" s="50" t="s">
        <v>35</v>
      </c>
      <c r="F56" s="40">
        <v>251110084371491</v>
      </c>
      <c r="G56" s="54" t="s">
        <v>125</v>
      </c>
      <c r="H56" s="55" t="s">
        <v>64</v>
      </c>
      <c r="I56" s="54" t="s">
        <v>142</v>
      </c>
      <c r="J56" s="43" t="s">
        <v>36</v>
      </c>
      <c r="K56" s="58">
        <v>1</v>
      </c>
      <c r="L56" s="51">
        <f t="shared" si="0"/>
        <v>360000000.00999999</v>
      </c>
      <c r="M56" s="44">
        <v>360000000.00999999</v>
      </c>
    </row>
    <row r="57" spans="1:13" ht="18.75" x14ac:dyDescent="0.25">
      <c r="A57" s="28">
        <v>48</v>
      </c>
      <c r="B57" s="45" t="s">
        <v>43</v>
      </c>
      <c r="C57" s="53" t="s">
        <v>200</v>
      </c>
      <c r="D57" s="49" t="s">
        <v>34</v>
      </c>
      <c r="E57" s="50" t="s">
        <v>35</v>
      </c>
      <c r="F57" s="40">
        <v>251110084352152</v>
      </c>
      <c r="G57" s="54" t="s">
        <v>126</v>
      </c>
      <c r="H57" s="55" t="s">
        <v>76</v>
      </c>
      <c r="I57" s="54" t="s">
        <v>154</v>
      </c>
      <c r="J57" s="40" t="s">
        <v>158</v>
      </c>
      <c r="K57" s="58">
        <v>100</v>
      </c>
      <c r="L57" s="51">
        <f t="shared" si="0"/>
        <v>689500</v>
      </c>
      <c r="M57" s="44">
        <v>68950000</v>
      </c>
    </row>
    <row r="58" spans="1:13" ht="18.75" x14ac:dyDescent="0.25">
      <c r="A58" s="28">
        <v>49</v>
      </c>
      <c r="B58" s="45" t="s">
        <v>43</v>
      </c>
      <c r="C58" s="53" t="s">
        <v>201</v>
      </c>
      <c r="D58" s="49" t="s">
        <v>34</v>
      </c>
      <c r="E58" s="50" t="s">
        <v>35</v>
      </c>
      <c r="F58" s="40">
        <v>251110084352127</v>
      </c>
      <c r="G58" s="54" t="s">
        <v>127</v>
      </c>
      <c r="H58" s="55" t="s">
        <v>77</v>
      </c>
      <c r="I58" s="54" t="s">
        <v>155</v>
      </c>
      <c r="J58" s="43" t="s">
        <v>36</v>
      </c>
      <c r="K58" s="58">
        <v>1</v>
      </c>
      <c r="L58" s="51">
        <f t="shared" si="0"/>
        <v>9995000</v>
      </c>
      <c r="M58" s="44">
        <v>9995000</v>
      </c>
    </row>
    <row r="59" spans="1:13" ht="18.75" x14ac:dyDescent="0.25">
      <c r="A59" s="28">
        <v>50</v>
      </c>
      <c r="B59" s="45" t="s">
        <v>43</v>
      </c>
      <c r="C59" s="53" t="s">
        <v>202</v>
      </c>
      <c r="D59" s="49" t="s">
        <v>34</v>
      </c>
      <c r="E59" s="50" t="s">
        <v>35</v>
      </c>
      <c r="F59" s="40">
        <v>251110084338361</v>
      </c>
      <c r="G59" s="54" t="s">
        <v>128</v>
      </c>
      <c r="H59" s="55" t="s">
        <v>78</v>
      </c>
      <c r="I59" s="54" t="s">
        <v>156</v>
      </c>
      <c r="J59" s="43" t="s">
        <v>36</v>
      </c>
      <c r="K59" s="58">
        <v>2</v>
      </c>
      <c r="L59" s="51">
        <f t="shared" si="0"/>
        <v>4050000</v>
      </c>
      <c r="M59" s="44">
        <v>8100000</v>
      </c>
    </row>
    <row r="60" spans="1:13" ht="37.5" x14ac:dyDescent="0.25">
      <c r="A60" s="28">
        <v>51</v>
      </c>
      <c r="B60" s="45" t="s">
        <v>43</v>
      </c>
      <c r="C60" s="53" t="s">
        <v>188</v>
      </c>
      <c r="D60" s="49" t="s">
        <v>34</v>
      </c>
      <c r="E60" s="50" t="s">
        <v>35</v>
      </c>
      <c r="F60" s="40">
        <v>251110084328345</v>
      </c>
      <c r="G60" s="54" t="s">
        <v>129</v>
      </c>
      <c r="H60" s="55" t="s">
        <v>64</v>
      </c>
      <c r="I60" s="54" t="s">
        <v>142</v>
      </c>
      <c r="J60" s="43" t="s">
        <v>36</v>
      </c>
      <c r="K60" s="58">
        <v>1</v>
      </c>
      <c r="L60" s="51">
        <f t="shared" si="0"/>
        <v>360000000.00999999</v>
      </c>
      <c r="M60" s="44">
        <v>360000000.00999999</v>
      </c>
    </row>
    <row r="62" spans="1:13" x14ac:dyDescent="0.25">
      <c r="M62" s="24">
        <f>SUM(M10:M61)</f>
        <v>3478710201.0300007</v>
      </c>
    </row>
  </sheetData>
  <autoFilter ref="A9:O30">
    <filterColumn colId="5" showButton="0"/>
  </autoFilter>
  <mergeCells count="16">
    <mergeCell ref="L8:L9"/>
    <mergeCell ref="M8:M9"/>
    <mergeCell ref="L1:M1"/>
    <mergeCell ref="L2:M2"/>
    <mergeCell ref="L3:M3"/>
    <mergeCell ref="L4:M4"/>
    <mergeCell ref="A6:M6"/>
    <mergeCell ref="A8:A9"/>
    <mergeCell ref="B8:B9"/>
    <mergeCell ref="C8:C9"/>
    <mergeCell ref="D8:D9"/>
    <mergeCell ref="E8:E9"/>
    <mergeCell ref="F8:G9"/>
    <mergeCell ref="H8:I8"/>
    <mergeCell ref="J8:J9"/>
    <mergeCell ref="K8:K9"/>
  </mergeCells>
  <printOptions horizontalCentered="1"/>
  <pageMargins left="0.19685039370078741" right="0.19685039370078741" top="0.19685039370078741" bottom="0.19685039370078741" header="0" footer="0"/>
  <pageSetup paperSize="9" scale="46" fitToHeight="0" orientation="landscape" r:id="rId1"/>
  <colBreaks count="1" manualBreakCount="1">
    <brk id="6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11"/>
  <sheetViews>
    <sheetView view="pageBreakPreview" zoomScaleNormal="85" zoomScaleSheetLayoutView="100" workbookViewId="0">
      <selection activeCell="A6" sqref="A6:H6"/>
    </sheetView>
  </sheetViews>
  <sheetFormatPr defaultRowHeight="16.5" x14ac:dyDescent="0.25"/>
  <cols>
    <col min="1" max="1" width="9.7109375" style="23" bestFit="1" customWidth="1"/>
    <col min="2" max="2" width="16.28515625" style="24" customWidth="1"/>
    <col min="3" max="3" width="32.140625" style="23" bestFit="1" customWidth="1"/>
    <col min="4" max="4" width="19.85546875" style="24" customWidth="1"/>
    <col min="5" max="5" width="26" style="24" bestFit="1" customWidth="1"/>
    <col min="6" max="6" width="30.28515625" style="24" bestFit="1" customWidth="1"/>
    <col min="7" max="7" width="32.5703125" style="24" customWidth="1"/>
    <col min="8" max="8" width="46.7109375" style="24" customWidth="1"/>
    <col min="9" max="10" width="15.7109375" style="23" customWidth="1"/>
    <col min="11" max="14" width="18.7109375" style="23" customWidth="1"/>
    <col min="15" max="20" width="15.7109375" style="23" customWidth="1"/>
    <col min="21" max="16384" width="9.140625" style="23"/>
  </cols>
  <sheetData>
    <row r="1" spans="1:10" x14ac:dyDescent="0.25">
      <c r="H1" s="34"/>
    </row>
    <row r="2" spans="1:10" x14ac:dyDescent="0.25">
      <c r="H2" s="34"/>
    </row>
    <row r="3" spans="1:10" x14ac:dyDescent="0.25">
      <c r="H3" s="34"/>
    </row>
    <row r="4" spans="1:10" x14ac:dyDescent="0.25">
      <c r="H4" s="34"/>
    </row>
    <row r="6" spans="1:10" ht="77.25" customHeight="1" x14ac:dyDescent="0.25">
      <c r="A6" s="78" t="s">
        <v>203</v>
      </c>
      <c r="B6" s="78"/>
      <c r="C6" s="78"/>
      <c r="D6" s="78"/>
      <c r="E6" s="78"/>
      <c r="F6" s="78"/>
      <c r="G6" s="78"/>
      <c r="H6" s="78"/>
      <c r="I6" s="25"/>
      <c r="J6" s="25"/>
    </row>
    <row r="7" spans="1:10" x14ac:dyDescent="0.25">
      <c r="H7" s="26"/>
    </row>
    <row r="8" spans="1:10" ht="49.5" customHeight="1" x14ac:dyDescent="0.25">
      <c r="A8" s="71" t="s">
        <v>6</v>
      </c>
      <c r="B8" s="71" t="s">
        <v>7</v>
      </c>
      <c r="C8" s="71" t="s">
        <v>32</v>
      </c>
      <c r="D8" s="71" t="s">
        <v>17</v>
      </c>
      <c r="E8" s="71" t="s">
        <v>4</v>
      </c>
      <c r="F8" s="79" t="s">
        <v>22</v>
      </c>
      <c r="G8" s="79"/>
      <c r="H8" s="71" t="s">
        <v>33</v>
      </c>
    </row>
    <row r="9" spans="1:10" ht="129" customHeight="1" x14ac:dyDescent="0.25">
      <c r="A9" s="72"/>
      <c r="B9" s="72"/>
      <c r="C9" s="72"/>
      <c r="D9" s="72"/>
      <c r="E9" s="72"/>
      <c r="F9" s="35" t="s">
        <v>28</v>
      </c>
      <c r="G9" s="35" t="s">
        <v>29</v>
      </c>
      <c r="H9" s="72"/>
    </row>
    <row r="10" spans="1:10" x14ac:dyDescent="0.25">
      <c r="A10" s="28">
        <v>0</v>
      </c>
      <c r="B10" s="52">
        <v>0</v>
      </c>
      <c r="C10" s="28">
        <v>0</v>
      </c>
      <c r="D10" s="30">
        <v>0</v>
      </c>
      <c r="E10" s="30">
        <v>0</v>
      </c>
      <c r="F10" s="31">
        <v>0</v>
      </c>
      <c r="G10" s="32">
        <v>0</v>
      </c>
      <c r="H10" s="33">
        <v>0</v>
      </c>
    </row>
    <row r="11" spans="1:10" x14ac:dyDescent="0.25">
      <c r="A11" s="28"/>
      <c r="B11" s="29"/>
      <c r="C11" s="28"/>
      <c r="D11" s="30"/>
      <c r="E11" s="30"/>
      <c r="F11" s="31"/>
      <c r="G11" s="32"/>
      <c r="H11" s="33"/>
    </row>
  </sheetData>
  <autoFilter ref="A9:J11"/>
  <mergeCells count="8">
    <mergeCell ref="F8:G8"/>
    <mergeCell ref="H8:H9"/>
    <mergeCell ref="A6:H6"/>
    <mergeCell ref="A8:A9"/>
    <mergeCell ref="B8:B9"/>
    <mergeCell ref="C8:C9"/>
    <mergeCell ref="D8:D9"/>
    <mergeCell ref="E8:E9"/>
  </mergeCells>
  <printOptions horizontalCentered="1"/>
  <pageMargins left="0.19685039370078741" right="0.19685039370078741" top="0.19685039370078741" bottom="0.19685039370078741" header="0" footer="0"/>
  <pageSetup paperSize="9" scale="67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rgb="FF92D050"/>
  </sheetPr>
  <dimension ref="A3:D17"/>
  <sheetViews>
    <sheetView workbookViewId="0">
      <selection activeCell="D17" sqref="A5:D17"/>
    </sheetView>
  </sheetViews>
  <sheetFormatPr defaultRowHeight="15" x14ac:dyDescent="0.25"/>
  <cols>
    <col min="2" max="2" width="57.42578125" customWidth="1"/>
    <col min="3" max="3" width="24.42578125" customWidth="1"/>
    <col min="4" max="4" width="24.28515625" customWidth="1"/>
  </cols>
  <sheetData>
    <row r="3" spans="1:4" ht="36.75" customHeight="1" x14ac:dyDescent="0.25"/>
    <row r="5" spans="1:4" ht="75" customHeight="1" x14ac:dyDescent="0.25">
      <c r="A5" s="81" t="s">
        <v>18</v>
      </c>
      <c r="B5" s="81"/>
      <c r="C5" s="81"/>
      <c r="D5" s="81"/>
    </row>
    <row r="7" spans="1:4" ht="25.5" x14ac:dyDescent="0.25">
      <c r="A7" s="16" t="s">
        <v>14</v>
      </c>
      <c r="B7" s="16" t="s">
        <v>21</v>
      </c>
      <c r="C7" s="16" t="s">
        <v>19</v>
      </c>
      <c r="D7" s="16" t="s">
        <v>20</v>
      </c>
    </row>
    <row r="8" spans="1:4" x14ac:dyDescent="0.25">
      <c r="A8" s="13">
        <v>1</v>
      </c>
      <c r="B8" s="13"/>
      <c r="C8" s="13"/>
      <c r="D8" s="13"/>
    </row>
    <row r="9" spans="1:4" x14ac:dyDescent="0.25">
      <c r="A9" s="13">
        <f>+A8+1</f>
        <v>2</v>
      </c>
      <c r="B9" s="14"/>
      <c r="C9" s="14"/>
      <c r="D9" s="15"/>
    </row>
    <row r="10" spans="1:4" x14ac:dyDescent="0.25">
      <c r="A10" s="13">
        <f t="shared" ref="A10:A17" si="0">+A9+1</f>
        <v>3</v>
      </c>
      <c r="B10" s="14"/>
      <c r="C10" s="14"/>
      <c r="D10" s="15"/>
    </row>
    <row r="11" spans="1:4" x14ac:dyDescent="0.25">
      <c r="A11" s="13">
        <f t="shared" si="0"/>
        <v>4</v>
      </c>
      <c r="B11" s="14"/>
      <c r="C11" s="14"/>
      <c r="D11" s="15"/>
    </row>
    <row r="12" spans="1:4" x14ac:dyDescent="0.25">
      <c r="A12" s="13">
        <f t="shared" si="0"/>
        <v>5</v>
      </c>
      <c r="B12" s="14"/>
      <c r="C12" s="14"/>
      <c r="D12" s="15"/>
    </row>
    <row r="13" spans="1:4" x14ac:dyDescent="0.25">
      <c r="A13" s="13">
        <f t="shared" si="0"/>
        <v>6</v>
      </c>
      <c r="B13" s="14"/>
      <c r="C13" s="14"/>
      <c r="D13" s="15"/>
    </row>
    <row r="14" spans="1:4" x14ac:dyDescent="0.25">
      <c r="A14" s="13">
        <f t="shared" si="0"/>
        <v>7</v>
      </c>
      <c r="B14" s="14"/>
      <c r="C14" s="14"/>
      <c r="D14" s="15"/>
    </row>
    <row r="15" spans="1:4" x14ac:dyDescent="0.25">
      <c r="A15" s="13">
        <f t="shared" si="0"/>
        <v>8</v>
      </c>
      <c r="B15" s="14"/>
      <c r="C15" s="14"/>
      <c r="D15" s="15"/>
    </row>
    <row r="16" spans="1:4" x14ac:dyDescent="0.25">
      <c r="A16" s="13">
        <f t="shared" si="0"/>
        <v>9</v>
      </c>
      <c r="B16" s="14"/>
      <c r="C16" s="14"/>
      <c r="D16" s="15"/>
    </row>
    <row r="17" spans="1:4" x14ac:dyDescent="0.25">
      <c r="A17" s="13">
        <f t="shared" si="0"/>
        <v>10</v>
      </c>
      <c r="B17" s="14"/>
      <c r="C17" s="14"/>
      <c r="D17" s="15"/>
    </row>
  </sheetData>
  <mergeCells count="1">
    <mergeCell ref="A5:D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6</vt:i4>
      </vt:variant>
    </vt:vector>
  </HeadingPairs>
  <TitlesOfParts>
    <vt:vector size="11" baseType="lpstr">
      <vt:lpstr>3-илова</vt:lpstr>
      <vt:lpstr>4-илова </vt:lpstr>
      <vt:lpstr>5-илова </vt:lpstr>
      <vt:lpstr>6-илова</vt:lpstr>
      <vt:lpstr>ГТК</vt:lpstr>
      <vt:lpstr>'4-илова '!Заголовки_для_печати</vt:lpstr>
      <vt:lpstr>'5-илова '!Заголовки_для_печати</vt:lpstr>
      <vt:lpstr>'6-илова'!Заголовки_для_печати</vt:lpstr>
      <vt:lpstr>'4-илова '!Область_печати</vt:lpstr>
      <vt:lpstr>'5-илова '!Область_печати</vt:lpstr>
      <vt:lpstr>'6-илова'!Область_печати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Khvan</dc:creator>
  <cp:lastModifiedBy>User</cp:lastModifiedBy>
  <cp:lastPrinted>2025-10-22T06:16:55Z</cp:lastPrinted>
  <dcterms:created xsi:type="dcterms:W3CDTF">2020-01-15T07:42:43Z</dcterms:created>
  <dcterms:modified xsi:type="dcterms:W3CDTF">2026-02-11T14:50:22Z</dcterms:modified>
</cp:coreProperties>
</file>