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6560"/>
  </bookViews>
  <sheets>
    <sheet name="Ташқи - 6 илова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<sst xmlns="http://schemas.openxmlformats.org/spreadsheetml/2006/main" count="35" uniqueCount="31">
  <si>
    <t>Mansabdor shaxslarning xizmat safarlari xarajatlari to‘g‘risidagi</t>
  </si>
  <si>
    <t>MA’LUMOTLAR</t>
  </si>
  <si>
    <t>T/r</t>
  </si>
  <si>
    <t>Xizmat safarining qisqacha maqsadi</t>
  </si>
  <si>
    <t>Xizmat safari amalga oshirilgan mamlakat</t>
  </si>
  <si>
    <t>Xizmat safarining davomiylik muddati</t>
  </si>
  <si>
    <t xml:space="preserve">Xizmat safarini amalga oshirgan xodimning familiyasi va ismi </t>
  </si>
  <si>
    <t>Moliyalashtirish manbasi</t>
  </si>
  <si>
    <t xml:space="preserve">Jami xarajat </t>
  </si>
  <si>
    <r>
      <rPr>
        <sz val="10"/>
        <color theme="1"/>
        <rFont val="Times New Roman"/>
        <charset val="204"/>
      </rPr>
      <t>Shundan, xarajat turlari</t>
    </r>
    <r>
      <rPr>
        <b/>
        <sz val="10"/>
        <color theme="1"/>
        <rFont val="Times New Roman"/>
        <charset val="204"/>
      </rPr>
      <t xml:space="preserve"> </t>
    </r>
    <r>
      <rPr>
        <b/>
        <i/>
        <sz val="10"/>
        <color theme="1"/>
        <rFont val="Times New Roman"/>
        <charset val="204"/>
      </rPr>
      <t>(ming so‘mda)</t>
    </r>
  </si>
  <si>
    <t>Sutkalik xarajatlar</t>
  </si>
  <si>
    <r>
      <rPr>
        <sz val="9"/>
        <color theme="1"/>
        <rFont val="Times New Roman"/>
        <charset val="204"/>
      </rPr>
      <t xml:space="preserve">Yashash uchun </t>
    </r>
    <r>
      <rPr>
        <i/>
        <sz val="9"/>
        <color theme="1"/>
        <rFont val="Times New Roman"/>
        <charset val="204"/>
      </rPr>
      <t>(turar joyni ijarasi bo‘yicha) xarajatlar</t>
    </r>
  </si>
  <si>
    <t>Transport xarajatlari</t>
  </si>
  <si>
    <t>Vakillik xarajatlari</t>
  </si>
  <si>
    <t>Ko‘zda tutilmagan xarajatlar</t>
  </si>
  <si>
    <t>Boshqa xarajatlar (Viza)</t>
  </si>
  <si>
    <t>2025-yil 1-chorak</t>
  </si>
  <si>
    <t>02-08/04-Буйруқ</t>
  </si>
  <si>
    <t>Pokiston Islom Respublikasining Islomobod shahri</t>
  </si>
  <si>
    <t>3 kun</t>
  </si>
  <si>
    <t>KATTAXANOVA DILNOZAXON SOBIR QIZI</t>
  </si>
  <si>
    <t>Budjetdan tashqari mablsg'lar</t>
  </si>
  <si>
    <t>Ma’lumotlar e’lon qilinayotgan davr bo‘yicha jami:</t>
  </si>
  <si>
    <t>2024-yil 2-chorak</t>
  </si>
  <si>
    <t>01-10/64-Буйруқ</t>
  </si>
  <si>
    <t>АҚШ Нью-Йорк,          Сан-Франсиско шахри</t>
  </si>
  <si>
    <t>6 kun</t>
  </si>
  <si>
    <t>SA’DULLAYEV ALISHER ZAFAR O‘G‘LI</t>
  </si>
  <si>
    <t>2024-yil 3-chorak</t>
  </si>
  <si>
    <t>2024-yil 4-chorak</t>
  </si>
  <si>
    <t>Hisobot yilining o‘tgan davri bo‘yicha jami: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</si>
</sst>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  <numFmt numFmtId="176" formatCode="#,##0.0"/>
  </numFmts>
  <fonts count="29">
    <font>
      <sz val="11"/>
      <color theme="1"/>
      <name val="Calibri"/>
      <charset val="204"/>
      <scheme val="minor"/>
    </font>
    <font>
      <b/>
      <sz val="11"/>
      <color theme="1"/>
      <name val="Times New Roman"/>
      <charset val="204"/>
    </font>
    <font>
      <i/>
      <sz val="10"/>
      <color theme="1"/>
      <name val="Times New Roman"/>
      <charset val="204"/>
    </font>
    <font>
      <b/>
      <sz val="10"/>
      <color theme="1"/>
      <name val="Times New Roman"/>
      <charset val="204"/>
    </font>
    <font>
      <b/>
      <i/>
      <sz val="11"/>
      <color theme="1"/>
      <name val="Times New Roman"/>
      <charset val="204"/>
    </font>
    <font>
      <sz val="10"/>
      <color theme="1"/>
      <name val="Times New Roman"/>
      <charset val="204"/>
    </font>
    <font>
      <sz val="9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9"/>
      <color theme="1"/>
      <name val="Times New Roman"/>
      <charset val="204"/>
    </font>
    <font>
      <b/>
      <i/>
      <sz val="10"/>
      <color theme="1"/>
      <name val="Times New Roman"/>
      <charset val="204"/>
    </font>
  </fonts>
  <fills count="36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1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7" borderId="17" applyNumberFormat="0" applyAlignment="0" applyProtection="0">
      <alignment vertical="center"/>
    </xf>
    <xf numFmtId="0" fontId="19" fillId="8" borderId="19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5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6" fillId="2" borderId="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176" fontId="3" fillId="3" borderId="7" xfId="0" applyNumberFormat="1" applyFont="1" applyFill="1" applyBorder="1" applyAlignment="1">
      <alignment horizontal="center" vertical="center" wrapText="1"/>
    </xf>
    <xf numFmtId="176" fontId="5" fillId="3" borderId="7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176" fontId="3" fillId="3" borderId="3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76" fontId="5" fillId="3" borderId="3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center" vertical="center" wrapText="1"/>
    </xf>
    <xf numFmtId="176" fontId="3" fillId="0" borderId="12" xfId="0" applyNumberFormat="1" applyFont="1" applyFill="1" applyBorder="1" applyAlignment="1">
      <alignment horizontal="center" vertical="center" wrapText="1"/>
    </xf>
    <xf numFmtId="176" fontId="5" fillId="0" borderId="12" xfId="0" applyNumberFormat="1" applyFont="1" applyFill="1" applyBorder="1" applyAlignment="1">
      <alignment horizontal="center" vertical="center" wrapText="1"/>
    </xf>
    <xf numFmtId="176" fontId="3" fillId="0" borderId="13" xfId="0" applyNumberFormat="1" applyFont="1" applyFill="1" applyBorder="1" applyAlignment="1">
      <alignment horizontal="center" vertical="center" wrapText="1"/>
    </xf>
    <xf numFmtId="176" fontId="5" fillId="0" borderId="13" xfId="0" applyNumberFormat="1" applyFont="1" applyFill="1" applyBorder="1" applyAlignment="1">
      <alignment horizontal="center" vertical="center" wrapText="1"/>
    </xf>
    <xf numFmtId="176" fontId="3" fillId="3" borderId="6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3" fontId="5" fillId="3" borderId="7" xfId="0" applyNumberFormat="1" applyFont="1" applyFill="1" applyBorder="1" applyAlignment="1">
      <alignment horizontal="center" vertical="center" wrapText="1"/>
    </xf>
    <xf numFmtId="3" fontId="3" fillId="3" borderId="3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3" fontId="5" fillId="0" borderId="12" xfId="0" applyNumberFormat="1" applyFont="1" applyFill="1" applyBorder="1" applyAlignment="1">
      <alignment horizontal="center" vertical="center" wrapText="1"/>
    </xf>
    <xf numFmtId="3" fontId="5" fillId="0" borderId="13" xfId="0" applyNumberFormat="1" applyFont="1" applyFill="1" applyBorder="1" applyAlignment="1">
      <alignment horizontal="center" vertical="center" wrapText="1"/>
    </xf>
    <xf numFmtId="58" fontId="2" fillId="0" borderId="0" xfId="0" applyNumberFormat="1" applyFont="1"/>
    <xf numFmtId="0" fontId="5" fillId="2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76" fontId="0" fillId="0" borderId="0" xfId="0" applyNumberFormat="1"/>
    <xf numFmtId="176" fontId="0" fillId="4" borderId="0" xfId="0" applyNumberFormat="1" applyFill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24"/>
  <sheetViews>
    <sheetView tabSelected="1" zoomScale="130" zoomScaleNormal="130" workbookViewId="0">
      <pane ySplit="6" topLeftCell="A7" activePane="bottomLeft" state="frozen"/>
      <selection/>
      <selection pane="bottomLeft" activeCell="I26" sqref="I26"/>
    </sheetView>
  </sheetViews>
  <sheetFormatPr defaultColWidth="9" defaultRowHeight="16.8"/>
  <cols>
    <col min="1" max="1" width="4.7109375" customWidth="1"/>
    <col min="2" max="2" width="15.859375" customWidth="1"/>
    <col min="3" max="3" width="18" customWidth="1"/>
    <col min="4" max="4" width="10.140625" customWidth="1"/>
    <col min="5" max="5" width="16.2890625" customWidth="1"/>
    <col min="7" max="7" width="11" customWidth="1"/>
    <col min="13" max="13" width="9.7109375" customWidth="1"/>
    <col min="14" max="14" width="9.140625" customWidth="1"/>
    <col min="15" max="15" width="11.5703125" hidden="1" customWidth="1"/>
  </cols>
  <sheetData>
    <row r="2" spans="1:1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ht="17.55" spans="1:13">
      <c r="A4" s="2" t="e">
        <f>+#REF!</f>
        <v>#REF!</v>
      </c>
      <c r="B4" s="2"/>
      <c r="M4" s="47"/>
    </row>
    <row r="5" ht="16.5" customHeight="1" spans="1:1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22" t="s">
        <v>7</v>
      </c>
      <c r="G5" s="22" t="s">
        <v>8</v>
      </c>
      <c r="H5" s="23" t="s">
        <v>9</v>
      </c>
      <c r="I5" s="41"/>
      <c r="J5" s="41"/>
      <c r="K5" s="41"/>
      <c r="L5" s="41"/>
      <c r="M5" s="48"/>
    </row>
    <row r="6" ht="94.5" customHeight="1" spans="1:13">
      <c r="A6" s="4"/>
      <c r="B6" s="4"/>
      <c r="C6" s="4"/>
      <c r="D6" s="4"/>
      <c r="E6" s="4"/>
      <c r="F6" s="24"/>
      <c r="G6" s="24"/>
      <c r="H6" s="25" t="s">
        <v>10</v>
      </c>
      <c r="I6" s="25" t="s">
        <v>11</v>
      </c>
      <c r="J6" s="25" t="s">
        <v>12</v>
      </c>
      <c r="K6" s="25" t="s">
        <v>13</v>
      </c>
      <c r="L6" s="25" t="s">
        <v>14</v>
      </c>
      <c r="M6" s="25" t="s">
        <v>15</v>
      </c>
    </row>
    <row r="7" ht="17.55" spans="1:13">
      <c r="A7" s="5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</row>
    <row r="8" ht="17.55" spans="1:13">
      <c r="A8" s="7" t="s">
        <v>16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49"/>
    </row>
    <row r="9" ht="46.75" spans="1:13">
      <c r="A9" s="9">
        <v>1</v>
      </c>
      <c r="B9" s="10" t="s">
        <v>17</v>
      </c>
      <c r="C9" s="11" t="s">
        <v>18</v>
      </c>
      <c r="D9" s="11" t="s">
        <v>19</v>
      </c>
      <c r="E9" s="26" t="s">
        <v>20</v>
      </c>
      <c r="F9" s="27" t="s">
        <v>21</v>
      </c>
      <c r="G9" s="28">
        <f>+H9+I9+J9+K9+L9+M9</f>
        <v>466.86</v>
      </c>
      <c r="H9" s="29">
        <v>466.86</v>
      </c>
      <c r="I9" s="42"/>
      <c r="J9" s="42"/>
      <c r="K9" s="42"/>
      <c r="L9" s="42"/>
      <c r="M9" s="42"/>
    </row>
    <row r="10" ht="17.55" spans="1:13">
      <c r="A10" s="12" t="s">
        <v>22</v>
      </c>
      <c r="B10" s="13"/>
      <c r="C10" s="13"/>
      <c r="D10" s="13"/>
      <c r="E10" s="13"/>
      <c r="F10" s="30"/>
      <c r="G10" s="31">
        <f t="shared" ref="G10:M10" si="0">SUM(G9:G9)</f>
        <v>466.86</v>
      </c>
      <c r="H10" s="31">
        <f t="shared" si="0"/>
        <v>466.86</v>
      </c>
      <c r="I10" s="43">
        <f t="shared" si="0"/>
        <v>0</v>
      </c>
      <c r="J10" s="43">
        <f t="shared" si="0"/>
        <v>0</v>
      </c>
      <c r="K10" s="43">
        <f t="shared" si="0"/>
        <v>0</v>
      </c>
      <c r="L10" s="43">
        <f t="shared" si="0"/>
        <v>0</v>
      </c>
      <c r="M10" s="43">
        <f t="shared" si="0"/>
        <v>0</v>
      </c>
    </row>
    <row r="11" ht="17.55" spans="1:13">
      <c r="A11" s="7" t="s">
        <v>23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49"/>
    </row>
    <row r="12" ht="46.75" spans="1:13">
      <c r="A12" s="9">
        <v>1</v>
      </c>
      <c r="B12" s="10" t="s">
        <v>24</v>
      </c>
      <c r="C12" s="14" t="s">
        <v>25</v>
      </c>
      <c r="D12" s="11" t="s">
        <v>26</v>
      </c>
      <c r="E12" s="14" t="s">
        <v>27</v>
      </c>
      <c r="F12" s="27" t="s">
        <v>21</v>
      </c>
      <c r="G12" s="28">
        <f>+H12+I12+J12+K12+L12+M12</f>
        <v>13895.627</v>
      </c>
      <c r="H12" s="29">
        <v>4191.977</v>
      </c>
      <c r="I12" s="29">
        <v>9703.65</v>
      </c>
      <c r="J12" s="42"/>
      <c r="K12" s="42"/>
      <c r="L12" s="42"/>
      <c r="M12" s="29"/>
    </row>
    <row r="13" ht="17.55" spans="1:13">
      <c r="A13" s="15">
        <v>2</v>
      </c>
      <c r="B13" s="16"/>
      <c r="C13" s="17"/>
      <c r="D13" s="17"/>
      <c r="E13" s="32"/>
      <c r="F13" s="17"/>
      <c r="G13" s="31">
        <f>+H13+I13+J13+K13+L13+M13</f>
        <v>0</v>
      </c>
      <c r="H13" s="33"/>
      <c r="I13" s="33"/>
      <c r="J13" s="44"/>
      <c r="K13" s="44"/>
      <c r="L13" s="44"/>
      <c r="M13" s="33"/>
    </row>
    <row r="14" ht="17.55" spans="1:13">
      <c r="A14" s="18" t="s">
        <v>22</v>
      </c>
      <c r="B14" s="19"/>
      <c r="C14" s="19"/>
      <c r="D14" s="19"/>
      <c r="E14" s="19"/>
      <c r="F14" s="34"/>
      <c r="G14" s="31">
        <f t="shared" ref="G14:M14" si="1">SUM(G12:G13)</f>
        <v>13895.627</v>
      </c>
      <c r="H14" s="31">
        <f t="shared" si="1"/>
        <v>4191.977</v>
      </c>
      <c r="I14" s="31">
        <f t="shared" si="1"/>
        <v>9703.65</v>
      </c>
      <c r="J14" s="31">
        <f t="shared" si="1"/>
        <v>0</v>
      </c>
      <c r="K14" s="31">
        <f t="shared" si="1"/>
        <v>0</v>
      </c>
      <c r="L14" s="31">
        <f t="shared" si="1"/>
        <v>0</v>
      </c>
      <c r="M14" s="31">
        <f t="shared" si="1"/>
        <v>0</v>
      </c>
    </row>
    <row r="15" ht="17.55" hidden="1" spans="1:13">
      <c r="A15" s="7" t="s">
        <v>28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49"/>
    </row>
    <row r="16" ht="17.55" hidden="1" spans="1:15">
      <c r="A16" s="20">
        <v>1</v>
      </c>
      <c r="B16" s="21"/>
      <c r="C16" s="21"/>
      <c r="D16" s="17"/>
      <c r="E16" s="35"/>
      <c r="F16" s="21"/>
      <c r="G16" s="36">
        <f>+H16+I16+J16+K16+L16+M16</f>
        <v>0</v>
      </c>
      <c r="H16" s="37"/>
      <c r="I16" s="37"/>
      <c r="J16" s="45"/>
      <c r="K16" s="45"/>
      <c r="L16" s="45"/>
      <c r="M16" s="37"/>
      <c r="N16" s="50">
        <f>+G16</f>
        <v>0</v>
      </c>
      <c r="O16" s="51">
        <f>+N16</f>
        <v>0</v>
      </c>
    </row>
    <row r="17" ht="17.55" hidden="1" spans="1:14">
      <c r="A17" s="20">
        <v>2</v>
      </c>
      <c r="B17" s="21"/>
      <c r="C17" s="21"/>
      <c r="D17" s="17"/>
      <c r="E17" s="35"/>
      <c r="F17" s="21"/>
      <c r="G17" s="38">
        <f>+H17+I17+J17+K17+L17+M17</f>
        <v>0</v>
      </c>
      <c r="H17" s="39"/>
      <c r="I17" s="39"/>
      <c r="J17" s="46"/>
      <c r="K17" s="46"/>
      <c r="L17" s="46"/>
      <c r="M17" s="39"/>
      <c r="N17" s="50">
        <f>+G17+G12</f>
        <v>13895.627</v>
      </c>
    </row>
    <row r="18" ht="17.55" hidden="1" spans="1:13">
      <c r="A18" s="18" t="s">
        <v>22</v>
      </c>
      <c r="B18" s="19"/>
      <c r="C18" s="19"/>
      <c r="D18" s="19"/>
      <c r="E18" s="19"/>
      <c r="F18" s="34"/>
      <c r="G18" s="40">
        <f>SUM(G16:G17)</f>
        <v>0</v>
      </c>
      <c r="H18" s="28">
        <f t="shared" ref="H18:M18" si="2">SUM(H16:H17)</f>
        <v>0</v>
      </c>
      <c r="I18" s="28">
        <f t="shared" si="2"/>
        <v>0</v>
      </c>
      <c r="J18" s="28">
        <f t="shared" si="2"/>
        <v>0</v>
      </c>
      <c r="K18" s="28">
        <f t="shared" si="2"/>
        <v>0</v>
      </c>
      <c r="L18" s="28">
        <f t="shared" si="2"/>
        <v>0</v>
      </c>
      <c r="M18" s="28">
        <f t="shared" si="2"/>
        <v>0</v>
      </c>
    </row>
    <row r="19" ht="17.55" hidden="1" spans="1:13">
      <c r="A19" s="7" t="s">
        <v>29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49"/>
    </row>
    <row r="20" ht="17.55" hidden="1" spans="1:15">
      <c r="A20" s="20">
        <v>1</v>
      </c>
      <c r="B20" s="21"/>
      <c r="C20" s="21"/>
      <c r="D20" s="16"/>
      <c r="E20" s="35"/>
      <c r="F20" s="21"/>
      <c r="G20" s="36">
        <f>+H20+I20+J20+K20+L20+M20</f>
        <v>0</v>
      </c>
      <c r="H20" s="37"/>
      <c r="I20" s="37"/>
      <c r="J20" s="45"/>
      <c r="K20" s="45"/>
      <c r="L20" s="45"/>
      <c r="M20" s="37"/>
      <c r="N20" s="50">
        <f>+G20</f>
        <v>0</v>
      </c>
      <c r="O20" s="51">
        <f>+N20+N17</f>
        <v>13895.627</v>
      </c>
    </row>
    <row r="21" ht="17.55" hidden="1" spans="1:13">
      <c r="A21" s="20">
        <v>2</v>
      </c>
      <c r="B21" s="21"/>
      <c r="C21" s="21"/>
      <c r="D21" s="16"/>
      <c r="E21" s="35"/>
      <c r="F21" s="21"/>
      <c r="G21" s="36">
        <f>+H21+I21+J21+K21+L21+M21</f>
        <v>0</v>
      </c>
      <c r="H21" s="37"/>
      <c r="I21" s="37"/>
      <c r="J21" s="45"/>
      <c r="K21" s="45"/>
      <c r="L21" s="45"/>
      <c r="M21" s="37"/>
    </row>
    <row r="22" ht="17.55" hidden="1" spans="1:15">
      <c r="A22" s="20">
        <v>3</v>
      </c>
      <c r="B22" s="21"/>
      <c r="C22" s="21"/>
      <c r="D22" s="16"/>
      <c r="E22" s="35"/>
      <c r="F22" s="21"/>
      <c r="G22" s="38">
        <f>+H22+I22+J22+K22+L22+M22</f>
        <v>0</v>
      </c>
      <c r="H22" s="39"/>
      <c r="I22" s="39"/>
      <c r="J22" s="46"/>
      <c r="K22" s="46"/>
      <c r="L22" s="46"/>
      <c r="M22" s="39"/>
      <c r="N22" s="50">
        <f>+G21+G22</f>
        <v>0</v>
      </c>
      <c r="O22" s="51" t="e">
        <f>+#REF!+N22</f>
        <v>#REF!</v>
      </c>
    </row>
    <row r="23" ht="17.55" spans="1:13">
      <c r="A23" s="18" t="s">
        <v>22</v>
      </c>
      <c r="B23" s="19"/>
      <c r="C23" s="19"/>
      <c r="D23" s="19"/>
      <c r="E23" s="19"/>
      <c r="F23" s="34"/>
      <c r="G23" s="40">
        <f>SUM(G20:G22)</f>
        <v>0</v>
      </c>
      <c r="H23" s="28">
        <f t="shared" ref="H23:M23" si="3">SUM(H20:H22)</f>
        <v>0</v>
      </c>
      <c r="I23" s="28">
        <f t="shared" si="3"/>
        <v>0</v>
      </c>
      <c r="J23" s="28">
        <f t="shared" si="3"/>
        <v>0</v>
      </c>
      <c r="K23" s="28">
        <f t="shared" si="3"/>
        <v>0</v>
      </c>
      <c r="L23" s="28">
        <f t="shared" si="3"/>
        <v>0</v>
      </c>
      <c r="M23" s="28">
        <f t="shared" si="3"/>
        <v>0</v>
      </c>
    </row>
    <row r="24" ht="17.55" spans="1:15">
      <c r="A24" s="18" t="s">
        <v>30</v>
      </c>
      <c r="B24" s="19"/>
      <c r="C24" s="19"/>
      <c r="D24" s="19"/>
      <c r="E24" s="19"/>
      <c r="F24" s="34"/>
      <c r="G24" s="31">
        <f t="shared" ref="G24:M24" si="4">+G10+G14+G18+G23</f>
        <v>14362.487</v>
      </c>
      <c r="H24" s="31">
        <f t="shared" si="4"/>
        <v>4658.837</v>
      </c>
      <c r="I24" s="31">
        <f t="shared" si="4"/>
        <v>9703.65</v>
      </c>
      <c r="J24" s="31">
        <f t="shared" si="4"/>
        <v>0</v>
      </c>
      <c r="K24" s="31">
        <f t="shared" si="4"/>
        <v>0</v>
      </c>
      <c r="L24" s="31">
        <f t="shared" si="4"/>
        <v>0</v>
      </c>
      <c r="M24" s="31">
        <f t="shared" si="4"/>
        <v>0</v>
      </c>
      <c r="O24" s="50" t="e">
        <f>+O22+O20+O16</f>
        <v>#REF!</v>
      </c>
    </row>
  </sheetData>
  <mergeCells count="19">
    <mergeCell ref="A2:M2"/>
    <mergeCell ref="A3:M3"/>
    <mergeCell ref="H5:M5"/>
    <mergeCell ref="A8:M8"/>
    <mergeCell ref="A10:F10"/>
    <mergeCell ref="A11:M11"/>
    <mergeCell ref="A14:F14"/>
    <mergeCell ref="A15:M15"/>
    <mergeCell ref="A18:F18"/>
    <mergeCell ref="A19:M19"/>
    <mergeCell ref="A23:F23"/>
    <mergeCell ref="A24:F24"/>
    <mergeCell ref="A5:A6"/>
    <mergeCell ref="B5:B6"/>
    <mergeCell ref="C5:C6"/>
    <mergeCell ref="D5:D6"/>
    <mergeCell ref="E5:E6"/>
    <mergeCell ref="F5:F6"/>
    <mergeCell ref="G5:G6"/>
  </mergeCells>
  <printOptions horizontalCentered="1"/>
  <pageMargins left="0.393700787401575" right="0.393700787401575" top="0.590551181102362" bottom="0.393700787401575" header="0.393700787401575" footer="0.3937007874015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Ташқи - 6 илова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Behruz</cp:lastModifiedBy>
  <dcterms:created xsi:type="dcterms:W3CDTF">2024-04-19T11:33:00Z</dcterms:created>
  <cp:lastPrinted>2024-07-09T16:10:00Z</cp:lastPrinted>
  <dcterms:modified xsi:type="dcterms:W3CDTF">2025-07-11T15:05:51Z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521DF3A561D95E1BFFE17068B5F28405_43</vt:lpwstr>
  </property>
  <property fmtid="{D5CDD505-2E9C-101B-9397-08002B2CF9AE}" pid="3" name="KSOProductBuildVer">
    <vt:lpwstr>1033-6.12.2.8699</vt:lpwstr>
  </property>
</Properties>
</file>