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1570" windowHeight="7995"/>
  </bookViews>
  <sheets>
    <sheet name="Бюджет" sheetId="1" r:id="rId1"/>
    <sheet name="Бюджетдан ташқари" sheetId="2" r:id="rId2"/>
  </sheets>
  <definedNames>
    <definedName name="_xlnm.Print_Area" localSheetId="1">'Бюджетдан ташқари'!$A$1:$D$32</definedName>
  </definedNames>
  <calcPr calcId="162913"/>
</workbook>
</file>

<file path=xl/calcChain.xml><?xml version="1.0" encoding="utf-8"?>
<calcChain xmlns="http://schemas.openxmlformats.org/spreadsheetml/2006/main">
  <c r="E31" i="1" l="1"/>
  <c r="D7" i="2"/>
  <c r="D6" i="2"/>
  <c r="C7" i="2"/>
  <c r="C6" i="2"/>
  <c r="D30" i="2"/>
  <c r="C36" i="1" l="1"/>
  <c r="E9" i="1"/>
  <c r="E8" i="1"/>
  <c r="E35" i="1"/>
  <c r="E34" i="1"/>
  <c r="E33" i="1"/>
  <c r="E32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1" i="1"/>
  <c r="E10" i="1"/>
  <c r="E7" i="1"/>
  <c r="D8" i="2" l="1"/>
  <c r="D32" i="2" s="1"/>
  <c r="C8" i="2"/>
  <c r="C32" i="2" s="1"/>
  <c r="E12" i="1"/>
  <c r="E36" i="1" s="1"/>
  <c r="D12" i="1"/>
  <c r="D36" i="1" s="1"/>
  <c r="C12" i="1"/>
</calcChain>
</file>

<file path=xl/sharedStrings.xml><?xml version="1.0" encoding="utf-8"?>
<sst xmlns="http://schemas.openxmlformats.org/spreadsheetml/2006/main" count="127" uniqueCount="73">
  <si>
    <t>М А Ъ Л У М О Т</t>
  </si>
  <si>
    <t>Ижтимоий эҳтиёжларга бошка ажратмалар/бадаллар</t>
  </si>
  <si>
    <t>минг сўм</t>
  </si>
  <si>
    <t>Асосий иш хақи</t>
  </si>
  <si>
    <t>4111100</t>
  </si>
  <si>
    <t>4121100</t>
  </si>
  <si>
    <t>Республика ичидаги хизмат сафари харажатлари</t>
  </si>
  <si>
    <t>4211000</t>
  </si>
  <si>
    <t>Чет давлатларга хизмат сафари харажатлари</t>
  </si>
  <si>
    <t>4212000</t>
  </si>
  <si>
    <t>Электроэнергия харажатлари</t>
  </si>
  <si>
    <t>4221000</t>
  </si>
  <si>
    <t>Табиий газ</t>
  </si>
  <si>
    <t>4222000</t>
  </si>
  <si>
    <t>4223000</t>
  </si>
  <si>
    <t>4224000</t>
  </si>
  <si>
    <t>4225000</t>
  </si>
  <si>
    <t>4232200</t>
  </si>
  <si>
    <t>Транспорт воситалари</t>
  </si>
  <si>
    <t>4234100</t>
  </si>
  <si>
    <t>4234920</t>
  </si>
  <si>
    <t>4252110</t>
  </si>
  <si>
    <t>4252120</t>
  </si>
  <si>
    <t>4252500</t>
  </si>
  <si>
    <t>4291000</t>
  </si>
  <si>
    <t>Телефон, телеграф ва почта хизматлари</t>
  </si>
  <si>
    <t>4292100</t>
  </si>
  <si>
    <t>Ахборот ва коммуникация хизматлари</t>
  </si>
  <si>
    <t>4292200</t>
  </si>
  <si>
    <t>Объектларни куриклаш хизматлари</t>
  </si>
  <si>
    <t>4293000</t>
  </si>
  <si>
    <t>4299990</t>
  </si>
  <si>
    <t>Компьютер жихозлари, хисоблаш, аудио-видео техника, информацион технологиялар сотиб олиш</t>
  </si>
  <si>
    <t>4354920</t>
  </si>
  <si>
    <t>4354990</t>
  </si>
  <si>
    <t>4821140</t>
  </si>
  <si>
    <t>Бошка харажатлар</t>
  </si>
  <si>
    <t>4821190</t>
  </si>
  <si>
    <r>
      <rPr>
        <b/>
        <sz val="13"/>
        <rFont val="Times New Roman"/>
        <family val="1"/>
        <charset val="204"/>
      </rPr>
      <t>Харажат номлари</t>
    </r>
  </si>
  <si>
    <r>
      <rPr>
        <b/>
        <sz val="13"/>
        <rFont val="Times New Roman"/>
        <family val="1"/>
        <charset val="204"/>
      </rPr>
      <t>Харажат кодлари</t>
    </r>
  </si>
  <si>
    <r>
      <rPr>
        <b/>
        <sz val="13"/>
        <rFont val="Times New Roman"/>
        <family val="1"/>
        <charset val="204"/>
      </rPr>
      <t>Касса харажатлари</t>
    </r>
  </si>
  <si>
    <r>
      <rPr>
        <b/>
        <sz val="13"/>
        <rFont val="Times New Roman"/>
        <family val="1"/>
        <charset val="204"/>
      </rPr>
      <t>X</t>
    </r>
  </si>
  <si>
    <r>
      <rPr>
        <b/>
        <sz val="13"/>
        <rFont val="Times New Roman"/>
        <family val="1"/>
        <charset val="204"/>
      </rPr>
      <t>шу жумладан:</t>
    </r>
  </si>
  <si>
    <r>
      <rPr>
        <b/>
        <sz val="13"/>
        <rFont val="Times New Roman"/>
        <family val="1"/>
        <charset val="204"/>
      </rPr>
      <t>Жами харажатлар</t>
    </r>
  </si>
  <si>
    <t>4121200</t>
  </si>
  <si>
    <t>Аниқланган смета</t>
  </si>
  <si>
    <t>Бошқа харажатлар</t>
  </si>
  <si>
    <t>Иссиқлик энергияси ва иссиқ сув</t>
  </si>
  <si>
    <t>Совуқ сув ва канализация</t>
  </si>
  <si>
    <t>Чиқиндиларни тозалаш, олиб чиқиб кетиш билан боғлиқ хизматлар ҳамда энергетик ва бошқа ресурслар (бензин ва бошка ЁММлардан ташқари)ни сотиб олиш</t>
  </si>
  <si>
    <t>Нотурар жой биноларини сақлаш харажатлари</t>
  </si>
  <si>
    <t>Компьютер жихозлари, ҳисоблаш ва аудио-видео техника</t>
  </si>
  <si>
    <t>Товар-моддий захиралар (қоғоздан ташқари)</t>
  </si>
  <si>
    <t>Қоғоз харид қилиш учун харажатлар</t>
  </si>
  <si>
    <t>Ёнилғи ва ЁММ</t>
  </si>
  <si>
    <t>Ўқитиш харажатлари</t>
  </si>
  <si>
    <t>Товар ва хизматлар сотиб олиш бўйича бошқа харажатлар</t>
  </si>
  <si>
    <t>Бошқа техникалар сотиб олиш</t>
  </si>
  <si>
    <t>Электрон давлат харидларида иштирок этиш учун закалат тўлови харажатлари</t>
  </si>
  <si>
    <t>шу жумладан:</t>
  </si>
  <si>
    <t>Смета бўйича қолдиқ</t>
  </si>
  <si>
    <t>Чиқиндиларни тозалаш, олиб чиқиб кетиш билан боғлик хизматлар хамда энергетик ва бошқа ресурслар (бензин ва бошқа ЁММлардан ташқари)ни сотиб олиш</t>
  </si>
  <si>
    <t>Объектларни қуриқлаш хизматлари</t>
  </si>
  <si>
    <t>Компьютер жихозлари, ҳисоблаш, аудио-видео техника, информацион технологиялар сотиб олиш</t>
  </si>
  <si>
    <t>Буджет ташкилотлари ходимларини моддий рағбатлантириш жамғармасидан тўловлар</t>
  </si>
  <si>
    <t>4111230</t>
  </si>
  <si>
    <t>Вақтинчалик меҳнатга қобилиятсизлик нафақаси</t>
  </si>
  <si>
    <t>4711120</t>
  </si>
  <si>
    <t>Мебель ва офис жихозлари</t>
  </si>
  <si>
    <t>4354910</t>
  </si>
  <si>
    <t>Ўзбекистон Республикаси Ёшлар ишлари агентлигининг бюджет маблағи бўйича 
2025 йил 1-чорагида аниқланган харажатлар сметасининг ижроси тўғрисида</t>
  </si>
  <si>
    <t>Ўзбекистон Республикаси Ёшлар ишлари агентлигининг бюджетдан ташқари жамғармаси бўйича
2025 йил 1-чорагида аниқланган харажатлар сметасининг ижроси тўғрисида</t>
  </si>
  <si>
    <t>Ижтимоий тўлов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</si>
</sst>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4" x14ac:knownFonts="1">
    <font>
      <sz val="10"/>
      <name val="Arial"/>
    </font>
    <font>
      <b/>
      <sz val="13"/>
      <name val="Times New Roman"/>
      <family val="1"/>
      <charset val="204"/>
    </font>
    <font>
      <sz val="13"/>
      <name val="Times New Roman"/>
      <family val="1"/>
      <charset val="204"/>
    </font>
    <font>
      <i/>
      <sz val="13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auto="1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/>
    </xf>
    <xf numFmtId="0" fontId="2" fillId="0" borderId="11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2" fillId="0" borderId="15" xfId="0" applyFont="1" applyBorder="1" applyAlignment="1">
      <alignment horizontal="justify" vertical="center"/>
    </xf>
    <xf numFmtId="0" fontId="1" fillId="0" borderId="15" xfId="0" applyFont="1" applyBorder="1" applyAlignment="1">
      <alignment horizontal="justify" vertical="center"/>
    </xf>
    <xf numFmtId="0" fontId="2" fillId="0" borderId="15" xfId="0" applyFont="1" applyBorder="1" applyAlignment="1">
      <alignment horizontal="justify" vertical="center" wrapText="1"/>
    </xf>
    <xf numFmtId="0" fontId="2" fillId="0" borderId="16" xfId="0" applyFont="1" applyBorder="1" applyAlignment="1">
      <alignment horizontal="justify" vertical="center"/>
    </xf>
    <xf numFmtId="0" fontId="2" fillId="0" borderId="6" xfId="0" applyFont="1" applyBorder="1" applyAlignment="1">
      <alignment horizontal="center" vertical="center"/>
    </xf>
    <xf numFmtId="0" fontId="2" fillId="0" borderId="17" xfId="0" applyFont="1" applyBorder="1" applyAlignment="1">
      <alignment horizontal="justify" vertical="center"/>
    </xf>
    <xf numFmtId="0" fontId="1" fillId="0" borderId="5" xfId="0" applyFont="1" applyBorder="1" applyAlignment="1">
      <alignment horizontal="left" vertical="center"/>
    </xf>
    <xf numFmtId="164" fontId="2" fillId="0" borderId="0" xfId="0" applyNumberFormat="1" applyFont="1" applyAlignment="1">
      <alignment horizontal="center" vertical="center"/>
    </xf>
    <xf numFmtId="164" fontId="1" fillId="0" borderId="3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164" fontId="2" fillId="0" borderId="8" xfId="0" applyNumberFormat="1" applyFont="1" applyBorder="1" applyAlignment="1">
      <alignment horizontal="center" vertical="center"/>
    </xf>
    <xf numFmtId="164" fontId="2" fillId="0" borderId="9" xfId="0" applyNumberFormat="1" applyFont="1" applyBorder="1" applyAlignment="1">
      <alignment horizontal="center" vertical="center"/>
    </xf>
    <xf numFmtId="164" fontId="2" fillId="0" borderId="5" xfId="0" applyNumberFormat="1" applyFont="1" applyBorder="1" applyAlignment="1">
      <alignment horizontal="center" vertical="center"/>
    </xf>
    <xf numFmtId="164" fontId="2" fillId="0" borderId="7" xfId="0" applyNumberFormat="1" applyFont="1" applyBorder="1" applyAlignment="1">
      <alignment horizontal="center" vertical="center"/>
    </xf>
    <xf numFmtId="164" fontId="1" fillId="0" borderId="5" xfId="0" applyNumberFormat="1" applyFont="1" applyBorder="1" applyAlignment="1">
      <alignment horizontal="center" vertical="center"/>
    </xf>
    <xf numFmtId="164" fontId="1" fillId="0" borderId="7" xfId="0" applyNumberFormat="1" applyFont="1" applyBorder="1" applyAlignment="1">
      <alignment horizontal="center" vertical="center"/>
    </xf>
    <xf numFmtId="164" fontId="2" fillId="0" borderId="12" xfId="0" applyNumberFormat="1" applyFont="1" applyBorder="1" applyAlignment="1">
      <alignment horizontal="center" vertical="center"/>
    </xf>
    <xf numFmtId="164" fontId="2" fillId="0" borderId="11" xfId="0" applyNumberFormat="1" applyFont="1" applyBorder="1" applyAlignment="1">
      <alignment horizontal="center" vertical="center"/>
    </xf>
    <xf numFmtId="164" fontId="1" fillId="0" borderId="3" xfId="0" applyNumberFormat="1" applyFont="1" applyBorder="1" applyAlignment="1">
      <alignment horizontal="center" vertical="center"/>
    </xf>
    <xf numFmtId="164" fontId="2" fillId="0" borderId="2" xfId="0" applyNumberFormat="1" applyFont="1" applyBorder="1" applyAlignment="1">
      <alignment horizontal="right" vertical="center"/>
    </xf>
    <xf numFmtId="0" fontId="2" fillId="0" borderId="8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center" vertical="top"/>
    </xf>
    <xf numFmtId="164" fontId="2" fillId="0" borderId="18" xfId="0" applyNumberFormat="1" applyFont="1" applyBorder="1" applyAlignment="1">
      <alignment horizontal="center" vertical="center"/>
    </xf>
    <xf numFmtId="164" fontId="2" fillId="0" borderId="13" xfId="0" applyNumberFormat="1" applyFont="1" applyBorder="1" applyAlignment="1">
      <alignment horizontal="center" vertical="center"/>
    </xf>
    <xf numFmtId="164" fontId="1" fillId="0" borderId="13" xfId="0" applyNumberFormat="1" applyFont="1" applyBorder="1" applyAlignment="1">
      <alignment horizontal="center" vertical="center"/>
    </xf>
    <xf numFmtId="164" fontId="1" fillId="0" borderId="6" xfId="0" applyNumberFormat="1" applyFont="1" applyBorder="1" applyAlignment="1">
      <alignment horizontal="center" vertical="center"/>
    </xf>
    <xf numFmtId="164" fontId="1" fillId="0" borderId="14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6"/>
  <sheetViews>
    <sheetView tabSelected="1" topLeftCell="A16" workbookViewId="0">
      <selection activeCell="E30" sqref="E30:E31"/>
    </sheetView>
  </sheetViews>
  <sheetFormatPr defaultRowHeight="16.5" x14ac:dyDescent="0.25"/>
  <cols>
    <col min="1" max="1" width="77.5703125" style="1" customWidth="1"/>
    <col min="2" max="2" width="16.42578125" style="2" customWidth="1"/>
    <col min="3" max="5" width="16.42578125" style="32" customWidth="1"/>
    <col min="6" max="16384" width="9.140625" style="1"/>
  </cols>
  <sheetData>
    <row r="1" spans="1:5" ht="39.75" customHeight="1" x14ac:dyDescent="0.25">
      <c r="A1" s="21" t="s">
        <v>70</v>
      </c>
      <c r="B1" s="22"/>
      <c r="C1" s="22"/>
      <c r="D1" s="22"/>
      <c r="E1" s="22"/>
    </row>
    <row r="2" spans="1:5" x14ac:dyDescent="0.25">
      <c r="A2" s="23" t="s">
        <v>0</v>
      </c>
      <c r="B2" s="24"/>
      <c r="C2" s="24"/>
      <c r="D2" s="24"/>
      <c r="E2" s="24"/>
    </row>
    <row r="5" spans="1:5" ht="17.25" thickBot="1" x14ac:dyDescent="0.3">
      <c r="E5" s="44" t="s">
        <v>2</v>
      </c>
    </row>
    <row r="6" spans="1:5" ht="42.75" customHeight="1" thickBot="1" x14ac:dyDescent="0.3">
      <c r="A6" s="5" t="s">
        <v>38</v>
      </c>
      <c r="B6" s="8" t="s">
        <v>39</v>
      </c>
      <c r="C6" s="33" t="s">
        <v>45</v>
      </c>
      <c r="D6" s="34" t="s">
        <v>40</v>
      </c>
      <c r="E6" s="33" t="s">
        <v>60</v>
      </c>
    </row>
    <row r="7" spans="1:5" ht="30" customHeight="1" x14ac:dyDescent="0.25">
      <c r="A7" s="9" t="s">
        <v>3</v>
      </c>
      <c r="B7" s="10" t="s">
        <v>4</v>
      </c>
      <c r="C7" s="35">
        <v>3343137</v>
      </c>
      <c r="D7" s="36">
        <v>3332418.01113</v>
      </c>
      <c r="E7" s="35">
        <f>+C7-D7</f>
        <v>10718.988870000001</v>
      </c>
    </row>
    <row r="8" spans="1:5" ht="33" x14ac:dyDescent="0.25">
      <c r="A8" s="45" t="s">
        <v>64</v>
      </c>
      <c r="B8" s="10" t="s">
        <v>65</v>
      </c>
      <c r="C8" s="35">
        <v>116908</v>
      </c>
      <c r="D8" s="36">
        <v>116907.845</v>
      </c>
      <c r="E8" s="37">
        <f t="shared" ref="E8:E11" si="0">+C8-D8</f>
        <v>0.15499999999883585</v>
      </c>
    </row>
    <row r="9" spans="1:5" ht="32.25" customHeight="1" x14ac:dyDescent="0.25">
      <c r="A9" s="45" t="s">
        <v>66</v>
      </c>
      <c r="B9" s="10" t="s">
        <v>67</v>
      </c>
      <c r="C9" s="35"/>
      <c r="D9" s="36">
        <v>10718.302</v>
      </c>
      <c r="E9" s="37">
        <f t="shared" si="0"/>
        <v>-10718.302</v>
      </c>
    </row>
    <row r="10" spans="1:5" ht="30" customHeight="1" x14ac:dyDescent="0.25">
      <c r="A10" s="12" t="s">
        <v>72</v>
      </c>
      <c r="B10" s="13" t="s">
        <v>5</v>
      </c>
      <c r="C10" s="37">
        <v>766401</v>
      </c>
      <c r="D10" s="38">
        <v>766400.94200000004</v>
      </c>
      <c r="E10" s="37">
        <f t="shared" si="0"/>
        <v>5.7999999960884452E-2</v>
      </c>
    </row>
    <row r="11" spans="1:5" ht="30" customHeight="1" x14ac:dyDescent="0.25">
      <c r="A11" s="12" t="s">
        <v>1</v>
      </c>
      <c r="B11" s="13" t="s">
        <v>44</v>
      </c>
      <c r="C11" s="37"/>
      <c r="D11" s="38"/>
      <c r="E11" s="37">
        <f t="shared" si="0"/>
        <v>0</v>
      </c>
    </row>
    <row r="12" spans="1:5" ht="30" customHeight="1" x14ac:dyDescent="0.25">
      <c r="A12" s="31" t="s">
        <v>46</v>
      </c>
      <c r="B12" s="13" t="s">
        <v>41</v>
      </c>
      <c r="C12" s="39">
        <f>SUM(C14:C35)</f>
        <v>708061</v>
      </c>
      <c r="D12" s="40">
        <f t="shared" ref="D12:E12" si="1">SUM(D14:D35)</f>
        <v>622900.70409999997</v>
      </c>
      <c r="E12" s="39">
        <f t="shared" si="1"/>
        <v>85160.295899999997</v>
      </c>
    </row>
    <row r="13" spans="1:5" ht="30" customHeight="1" x14ac:dyDescent="0.25">
      <c r="A13" s="12" t="s">
        <v>42</v>
      </c>
      <c r="B13" s="14"/>
      <c r="C13" s="37"/>
      <c r="D13" s="38"/>
      <c r="E13" s="37"/>
    </row>
    <row r="14" spans="1:5" ht="30" customHeight="1" x14ac:dyDescent="0.25">
      <c r="A14" s="12" t="s">
        <v>6</v>
      </c>
      <c r="B14" s="13" t="s">
        <v>7</v>
      </c>
      <c r="C14" s="37">
        <v>176132</v>
      </c>
      <c r="D14" s="38">
        <v>176131.10399999999</v>
      </c>
      <c r="E14" s="37">
        <f t="shared" ref="E14:E35" si="2">+C14-D14</f>
        <v>0.89600000000791624</v>
      </c>
    </row>
    <row r="15" spans="1:5" ht="30" customHeight="1" x14ac:dyDescent="0.25">
      <c r="A15" s="12" t="s">
        <v>8</v>
      </c>
      <c r="B15" s="13" t="s">
        <v>9</v>
      </c>
      <c r="C15" s="37"/>
      <c r="D15" s="38"/>
      <c r="E15" s="37">
        <f t="shared" si="2"/>
        <v>0</v>
      </c>
    </row>
    <row r="16" spans="1:5" ht="30" customHeight="1" x14ac:dyDescent="0.25">
      <c r="A16" s="12" t="s">
        <v>10</v>
      </c>
      <c r="B16" s="13" t="s">
        <v>11</v>
      </c>
      <c r="C16" s="37">
        <v>120000</v>
      </c>
      <c r="D16" s="38">
        <v>120000</v>
      </c>
      <c r="E16" s="37">
        <f t="shared" si="2"/>
        <v>0</v>
      </c>
    </row>
    <row r="17" spans="1:5" ht="30" customHeight="1" x14ac:dyDescent="0.25">
      <c r="A17" s="12" t="s">
        <v>12</v>
      </c>
      <c r="B17" s="13" t="s">
        <v>13</v>
      </c>
      <c r="C17" s="37"/>
      <c r="D17" s="38"/>
      <c r="E17" s="37">
        <f t="shared" si="2"/>
        <v>0</v>
      </c>
    </row>
    <row r="18" spans="1:5" ht="30" customHeight="1" x14ac:dyDescent="0.25">
      <c r="A18" s="12" t="s">
        <v>47</v>
      </c>
      <c r="B18" s="13" t="s">
        <v>14</v>
      </c>
      <c r="C18" s="37"/>
      <c r="D18" s="38"/>
      <c r="E18" s="37">
        <f t="shared" si="2"/>
        <v>0</v>
      </c>
    </row>
    <row r="19" spans="1:5" ht="30" customHeight="1" x14ac:dyDescent="0.25">
      <c r="A19" s="12" t="s">
        <v>48</v>
      </c>
      <c r="B19" s="13" t="s">
        <v>15</v>
      </c>
      <c r="C19" s="37">
        <v>3000</v>
      </c>
      <c r="D19" s="38"/>
      <c r="E19" s="37">
        <f t="shared" si="2"/>
        <v>3000</v>
      </c>
    </row>
    <row r="20" spans="1:5" ht="49.5" x14ac:dyDescent="0.25">
      <c r="A20" s="15" t="s">
        <v>61</v>
      </c>
      <c r="B20" s="13" t="s">
        <v>16</v>
      </c>
      <c r="C20" s="37">
        <v>3427</v>
      </c>
      <c r="D20" s="38"/>
      <c r="E20" s="37">
        <f t="shared" si="2"/>
        <v>3427</v>
      </c>
    </row>
    <row r="21" spans="1:5" ht="30" customHeight="1" x14ac:dyDescent="0.25">
      <c r="A21" s="12" t="s">
        <v>50</v>
      </c>
      <c r="B21" s="13" t="s">
        <v>17</v>
      </c>
      <c r="C21" s="37"/>
      <c r="D21" s="38"/>
      <c r="E21" s="37">
        <f t="shared" si="2"/>
        <v>0</v>
      </c>
    </row>
    <row r="22" spans="1:5" ht="30" customHeight="1" x14ac:dyDescent="0.25">
      <c r="A22" s="12" t="s">
        <v>18</v>
      </c>
      <c r="B22" s="13" t="s">
        <v>19</v>
      </c>
      <c r="C22" s="37">
        <v>36923</v>
      </c>
      <c r="D22" s="38">
        <v>36923</v>
      </c>
      <c r="E22" s="37">
        <f t="shared" si="2"/>
        <v>0</v>
      </c>
    </row>
    <row r="23" spans="1:5" ht="30" customHeight="1" x14ac:dyDescent="0.25">
      <c r="A23" s="12" t="s">
        <v>51</v>
      </c>
      <c r="B23" s="13" t="s">
        <v>20</v>
      </c>
      <c r="C23" s="37"/>
      <c r="D23" s="38"/>
      <c r="E23" s="37">
        <f t="shared" si="2"/>
        <v>0</v>
      </c>
    </row>
    <row r="24" spans="1:5" ht="30" customHeight="1" x14ac:dyDescent="0.25">
      <c r="A24" s="12" t="s">
        <v>52</v>
      </c>
      <c r="B24" s="13" t="s">
        <v>21</v>
      </c>
      <c r="C24" s="37"/>
      <c r="D24" s="38"/>
      <c r="E24" s="37">
        <f t="shared" si="2"/>
        <v>0</v>
      </c>
    </row>
    <row r="25" spans="1:5" ht="30" customHeight="1" x14ac:dyDescent="0.25">
      <c r="A25" s="12" t="s">
        <v>53</v>
      </c>
      <c r="B25" s="13" t="s">
        <v>22</v>
      </c>
      <c r="C25" s="37">
        <v>2621</v>
      </c>
      <c r="D25" s="38">
        <v>2620.2001</v>
      </c>
      <c r="E25" s="37">
        <f t="shared" si="2"/>
        <v>0.79989999999997963</v>
      </c>
    </row>
    <row r="26" spans="1:5" ht="30" customHeight="1" x14ac:dyDescent="0.25">
      <c r="A26" s="12" t="s">
        <v>54</v>
      </c>
      <c r="B26" s="13" t="s">
        <v>23</v>
      </c>
      <c r="C26" s="37">
        <v>39487</v>
      </c>
      <c r="D26" s="38">
        <v>39486.400000000001</v>
      </c>
      <c r="E26" s="37">
        <f t="shared" si="2"/>
        <v>0.59999999999854481</v>
      </c>
    </row>
    <row r="27" spans="1:5" ht="30" customHeight="1" x14ac:dyDescent="0.25">
      <c r="A27" s="12" t="s">
        <v>25</v>
      </c>
      <c r="B27" s="13" t="s">
        <v>26</v>
      </c>
      <c r="C27" s="37">
        <v>7498</v>
      </c>
      <c r="D27" s="38"/>
      <c r="E27" s="37">
        <f t="shared" si="2"/>
        <v>7498</v>
      </c>
    </row>
    <row r="28" spans="1:5" ht="30" customHeight="1" x14ac:dyDescent="0.25">
      <c r="A28" s="12" t="s">
        <v>27</v>
      </c>
      <c r="B28" s="13" t="s">
        <v>28</v>
      </c>
      <c r="C28" s="37">
        <v>58283</v>
      </c>
      <c r="D28" s="38">
        <v>10035</v>
      </c>
      <c r="E28" s="37">
        <f t="shared" si="2"/>
        <v>48248</v>
      </c>
    </row>
    <row r="29" spans="1:5" ht="30" customHeight="1" x14ac:dyDescent="0.25">
      <c r="A29" s="12" t="s">
        <v>62</v>
      </c>
      <c r="B29" s="13" t="s">
        <v>30</v>
      </c>
      <c r="C29" s="37">
        <v>1744</v>
      </c>
      <c r="D29" s="38"/>
      <c r="E29" s="37">
        <f t="shared" si="2"/>
        <v>1744</v>
      </c>
    </row>
    <row r="30" spans="1:5" ht="30" customHeight="1" x14ac:dyDescent="0.25">
      <c r="A30" s="12" t="s">
        <v>56</v>
      </c>
      <c r="B30" s="13" t="s">
        <v>31</v>
      </c>
      <c r="C30" s="37">
        <v>37729</v>
      </c>
      <c r="D30" s="38">
        <v>16488</v>
      </c>
      <c r="E30" s="37">
        <f t="shared" si="2"/>
        <v>21241</v>
      </c>
    </row>
    <row r="31" spans="1:5" ht="30" customHeight="1" x14ac:dyDescent="0.25">
      <c r="A31" s="12" t="s">
        <v>68</v>
      </c>
      <c r="B31" s="13" t="s">
        <v>69</v>
      </c>
      <c r="C31" s="37"/>
      <c r="D31" s="38"/>
      <c r="E31" s="37">
        <f t="shared" si="2"/>
        <v>0</v>
      </c>
    </row>
    <row r="32" spans="1:5" ht="33" x14ac:dyDescent="0.25">
      <c r="A32" s="15" t="s">
        <v>63</v>
      </c>
      <c r="B32" s="13" t="s">
        <v>33</v>
      </c>
      <c r="C32" s="37">
        <v>212928</v>
      </c>
      <c r="D32" s="38">
        <v>212928</v>
      </c>
      <c r="E32" s="37">
        <f t="shared" si="2"/>
        <v>0</v>
      </c>
    </row>
    <row r="33" spans="1:5" ht="30" customHeight="1" x14ac:dyDescent="0.25">
      <c r="A33" s="12" t="s">
        <v>57</v>
      </c>
      <c r="B33" s="13" t="s">
        <v>34</v>
      </c>
      <c r="C33" s="37"/>
      <c r="D33" s="38"/>
      <c r="E33" s="37">
        <f t="shared" si="2"/>
        <v>0</v>
      </c>
    </row>
    <row r="34" spans="1:5" ht="30" customHeight="1" x14ac:dyDescent="0.25">
      <c r="A34" s="12" t="s">
        <v>58</v>
      </c>
      <c r="B34" s="13" t="s">
        <v>35</v>
      </c>
      <c r="C34" s="37"/>
      <c r="D34" s="38"/>
      <c r="E34" s="37">
        <f t="shared" si="2"/>
        <v>0</v>
      </c>
    </row>
    <row r="35" spans="1:5" ht="30" customHeight="1" thickBot="1" x14ac:dyDescent="0.3">
      <c r="A35" s="16" t="s">
        <v>46</v>
      </c>
      <c r="B35" s="17" t="s">
        <v>37</v>
      </c>
      <c r="C35" s="41">
        <v>8289</v>
      </c>
      <c r="D35" s="42">
        <v>8289</v>
      </c>
      <c r="E35" s="41">
        <f t="shared" si="2"/>
        <v>0</v>
      </c>
    </row>
    <row r="36" spans="1:5" ht="30" customHeight="1" thickBot="1" x14ac:dyDescent="0.3">
      <c r="A36" s="18" t="s">
        <v>43</v>
      </c>
      <c r="B36" s="5" t="s">
        <v>41</v>
      </c>
      <c r="C36" s="43">
        <f>+C7+C8+C9+C10+C11+C12</f>
        <v>4934507</v>
      </c>
      <c r="D36" s="43">
        <f t="shared" ref="D36:E36" si="3">+D7+D8+D9+D10+D11+D12</f>
        <v>4849345.8042299999</v>
      </c>
      <c r="E36" s="43">
        <f t="shared" si="3"/>
        <v>85161.195769999962</v>
      </c>
    </row>
  </sheetData>
  <mergeCells count="2">
    <mergeCell ref="A1:E1"/>
    <mergeCell ref="A2:E2"/>
  </mergeCells>
  <printOptions horizontalCentered="1"/>
  <pageMargins left="0.39370078740157483" right="0.39370078740157483" top="0.59055118110236227" bottom="0.39370078740157483" header="0.39370078740157483" footer="0.39370078740157483"/>
  <pageSetup paperSize="9" scale="67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2"/>
  <sheetViews>
    <sheetView zoomScaleNormal="100" workbookViewId="0">
      <selection activeCell="A8" sqref="A8"/>
    </sheetView>
  </sheetViews>
  <sheetFormatPr defaultRowHeight="16.5" x14ac:dyDescent="0.25"/>
  <cols>
    <col min="1" max="1" width="71.5703125" style="2" customWidth="1"/>
    <col min="2" max="2" width="15.85546875" style="3" customWidth="1"/>
    <col min="3" max="4" width="15.85546875" style="32" customWidth="1"/>
    <col min="5" max="16384" width="9.140625" style="1"/>
  </cols>
  <sheetData>
    <row r="1" spans="1:5" ht="36.75" customHeight="1" x14ac:dyDescent="0.25">
      <c r="A1" s="21" t="s">
        <v>71</v>
      </c>
      <c r="B1" s="21"/>
      <c r="C1" s="21"/>
      <c r="D1" s="21"/>
      <c r="E1" s="52"/>
    </row>
    <row r="2" spans="1:5" x14ac:dyDescent="0.25">
      <c r="A2" s="23" t="s">
        <v>0</v>
      </c>
      <c r="B2" s="23"/>
      <c r="C2" s="23"/>
      <c r="D2" s="23"/>
      <c r="E2" s="53"/>
    </row>
    <row r="3" spans="1:5" x14ac:dyDescent="0.25">
      <c r="A3" s="19"/>
      <c r="B3" s="20"/>
      <c r="C3" s="46"/>
      <c r="D3" s="46"/>
      <c r="E3" s="20"/>
    </row>
    <row r="4" spans="1:5" ht="17.25" thickBot="1" x14ac:dyDescent="0.3">
      <c r="D4" s="44" t="s">
        <v>2</v>
      </c>
      <c r="E4" s="4"/>
    </row>
    <row r="5" spans="1:5" ht="45.75" customHeight="1" thickBot="1" x14ac:dyDescent="0.3">
      <c r="A5" s="5" t="s">
        <v>38</v>
      </c>
      <c r="B5" s="6" t="s">
        <v>39</v>
      </c>
      <c r="C5" s="33" t="s">
        <v>45</v>
      </c>
      <c r="D5" s="34" t="s">
        <v>40</v>
      </c>
    </row>
    <row r="6" spans="1:5" ht="30.75" customHeight="1" x14ac:dyDescent="0.25">
      <c r="A6" s="30" t="s">
        <v>3</v>
      </c>
      <c r="B6" s="11" t="s">
        <v>4</v>
      </c>
      <c r="C6" s="35">
        <f>3313555.28+6031082.72</f>
        <v>9344638</v>
      </c>
      <c r="D6" s="47">
        <f>3313555.28+3823144.204</f>
        <v>7136699.4839999992</v>
      </c>
    </row>
    <row r="7" spans="1:5" ht="30.75" customHeight="1" x14ac:dyDescent="0.25">
      <c r="A7" s="25" t="s">
        <v>72</v>
      </c>
      <c r="B7" s="7" t="s">
        <v>5</v>
      </c>
      <c r="C7" s="37">
        <f>828388.82+1507770.18</f>
        <v>2336159</v>
      </c>
      <c r="D7" s="48">
        <f>828388.82+955786.052</f>
        <v>1784174.872</v>
      </c>
    </row>
    <row r="8" spans="1:5" ht="30.75" customHeight="1" x14ac:dyDescent="0.25">
      <c r="A8" s="26" t="s">
        <v>46</v>
      </c>
      <c r="B8" s="7" t="s">
        <v>41</v>
      </c>
      <c r="C8" s="39">
        <f>SUM(C10:C31)</f>
        <v>140444203</v>
      </c>
      <c r="D8" s="49">
        <f>SUM(D10:D31)</f>
        <v>73737818.78899999</v>
      </c>
    </row>
    <row r="9" spans="1:5" x14ac:dyDescent="0.25">
      <c r="A9" s="26" t="s">
        <v>59</v>
      </c>
      <c r="B9" s="7"/>
      <c r="C9" s="37"/>
      <c r="D9" s="48"/>
    </row>
    <row r="10" spans="1:5" ht="30.75" customHeight="1" x14ac:dyDescent="0.25">
      <c r="A10" s="25" t="s">
        <v>6</v>
      </c>
      <c r="B10" s="7" t="s">
        <v>7</v>
      </c>
      <c r="C10" s="37"/>
      <c r="D10" s="48"/>
    </row>
    <row r="11" spans="1:5" ht="30.75" customHeight="1" x14ac:dyDescent="0.25">
      <c r="A11" s="25" t="s">
        <v>8</v>
      </c>
      <c r="B11" s="7" t="s">
        <v>9</v>
      </c>
      <c r="C11" s="37">
        <v>196000</v>
      </c>
      <c r="D11" s="48">
        <v>48827.805999999997</v>
      </c>
    </row>
    <row r="12" spans="1:5" ht="30.75" customHeight="1" x14ac:dyDescent="0.25">
      <c r="A12" s="25" t="s">
        <v>10</v>
      </c>
      <c r="B12" s="7" t="s">
        <v>11</v>
      </c>
      <c r="C12" s="37"/>
      <c r="D12" s="48"/>
    </row>
    <row r="13" spans="1:5" ht="30.75" customHeight="1" x14ac:dyDescent="0.25">
      <c r="A13" s="25" t="s">
        <v>12</v>
      </c>
      <c r="B13" s="7" t="s">
        <v>13</v>
      </c>
      <c r="C13" s="37"/>
      <c r="D13" s="48"/>
    </row>
    <row r="14" spans="1:5" ht="30.75" customHeight="1" x14ac:dyDescent="0.25">
      <c r="A14" s="25" t="s">
        <v>47</v>
      </c>
      <c r="B14" s="7" t="s">
        <v>14</v>
      </c>
      <c r="C14" s="37"/>
      <c r="D14" s="48"/>
    </row>
    <row r="15" spans="1:5" ht="30.75" customHeight="1" x14ac:dyDescent="0.25">
      <c r="A15" s="25" t="s">
        <v>48</v>
      </c>
      <c r="B15" s="7" t="s">
        <v>15</v>
      </c>
      <c r="C15" s="37"/>
      <c r="D15" s="48"/>
    </row>
    <row r="16" spans="1:5" ht="49.5" x14ac:dyDescent="0.25">
      <c r="A16" s="27" t="s">
        <v>49</v>
      </c>
      <c r="B16" s="7" t="s">
        <v>16</v>
      </c>
      <c r="C16" s="37"/>
      <c r="D16" s="48"/>
    </row>
    <row r="17" spans="1:4" ht="30.75" customHeight="1" x14ac:dyDescent="0.25">
      <c r="A17" s="25" t="s">
        <v>50</v>
      </c>
      <c r="B17" s="7" t="s">
        <v>17</v>
      </c>
      <c r="C17" s="37"/>
      <c r="D17" s="48"/>
    </row>
    <row r="18" spans="1:4" ht="30.75" customHeight="1" x14ac:dyDescent="0.25">
      <c r="A18" s="25" t="s">
        <v>18</v>
      </c>
      <c r="B18" s="7" t="s">
        <v>19</v>
      </c>
      <c r="C18" s="37"/>
      <c r="D18" s="48"/>
    </row>
    <row r="19" spans="1:4" ht="30.75" customHeight="1" x14ac:dyDescent="0.25">
      <c r="A19" s="25" t="s">
        <v>51</v>
      </c>
      <c r="B19" s="7" t="s">
        <v>20</v>
      </c>
      <c r="C19" s="37"/>
      <c r="D19" s="48"/>
    </row>
    <row r="20" spans="1:4" ht="30.75" customHeight="1" x14ac:dyDescent="0.25">
      <c r="A20" s="25" t="s">
        <v>52</v>
      </c>
      <c r="B20" s="7" t="s">
        <v>21</v>
      </c>
      <c r="C20" s="37"/>
      <c r="D20" s="48"/>
    </row>
    <row r="21" spans="1:4" ht="30.75" customHeight="1" x14ac:dyDescent="0.25">
      <c r="A21" s="25" t="s">
        <v>53</v>
      </c>
      <c r="B21" s="7" t="s">
        <v>22</v>
      </c>
      <c r="C21" s="37"/>
      <c r="D21" s="48"/>
    </row>
    <row r="22" spans="1:4" ht="30.75" customHeight="1" x14ac:dyDescent="0.25">
      <c r="A22" s="25" t="s">
        <v>54</v>
      </c>
      <c r="B22" s="7" t="s">
        <v>23</v>
      </c>
      <c r="C22" s="37"/>
      <c r="D22" s="48"/>
    </row>
    <row r="23" spans="1:4" ht="30.75" customHeight="1" x14ac:dyDescent="0.25">
      <c r="A23" s="25" t="s">
        <v>55</v>
      </c>
      <c r="B23" s="7" t="s">
        <v>24</v>
      </c>
      <c r="C23" s="37">
        <v>20000</v>
      </c>
      <c r="D23" s="48"/>
    </row>
    <row r="24" spans="1:4" ht="30.75" customHeight="1" x14ac:dyDescent="0.25">
      <c r="A24" s="25" t="s">
        <v>25</v>
      </c>
      <c r="B24" s="7" t="s">
        <v>26</v>
      </c>
      <c r="C24" s="37"/>
      <c r="D24" s="48"/>
    </row>
    <row r="25" spans="1:4" ht="30.75" customHeight="1" x14ac:dyDescent="0.25">
      <c r="A25" s="25" t="s">
        <v>27</v>
      </c>
      <c r="B25" s="7" t="s">
        <v>28</v>
      </c>
      <c r="C25" s="37"/>
      <c r="D25" s="48"/>
    </row>
    <row r="26" spans="1:4" ht="30.75" customHeight="1" x14ac:dyDescent="0.25">
      <c r="A26" s="25" t="s">
        <v>29</v>
      </c>
      <c r="B26" s="7" t="s">
        <v>30</v>
      </c>
      <c r="C26" s="37"/>
      <c r="D26" s="48"/>
    </row>
    <row r="27" spans="1:4" ht="30.75" customHeight="1" x14ac:dyDescent="0.25">
      <c r="A27" s="25" t="s">
        <v>56</v>
      </c>
      <c r="B27" s="7" t="s">
        <v>31</v>
      </c>
      <c r="C27" s="37">
        <v>3500000</v>
      </c>
      <c r="D27" s="48">
        <v>301165.74200000003</v>
      </c>
    </row>
    <row r="28" spans="1:4" ht="33" x14ac:dyDescent="0.25">
      <c r="A28" s="27" t="s">
        <v>32</v>
      </c>
      <c r="B28" s="7" t="s">
        <v>33</v>
      </c>
      <c r="C28" s="37"/>
      <c r="D28" s="48"/>
    </row>
    <row r="29" spans="1:4" ht="30.75" customHeight="1" x14ac:dyDescent="0.25">
      <c r="A29" s="25" t="s">
        <v>57</v>
      </c>
      <c r="B29" s="7" t="s">
        <v>34</v>
      </c>
      <c r="C29" s="37"/>
      <c r="D29" s="48"/>
    </row>
    <row r="30" spans="1:4" ht="33" x14ac:dyDescent="0.25">
      <c r="A30" s="27" t="s">
        <v>58</v>
      </c>
      <c r="B30" s="7" t="s">
        <v>35</v>
      </c>
      <c r="C30" s="37">
        <v>5000</v>
      </c>
      <c r="D30" s="48">
        <f>+C30</f>
        <v>5000</v>
      </c>
    </row>
    <row r="31" spans="1:4" ht="30.75" customHeight="1" x14ac:dyDescent="0.25">
      <c r="A31" s="25" t="s">
        <v>36</v>
      </c>
      <c r="B31" s="7" t="s">
        <v>37</v>
      </c>
      <c r="C31" s="37">
        <v>136723203</v>
      </c>
      <c r="D31" s="48">
        <v>73382825.240999997</v>
      </c>
    </row>
    <row r="32" spans="1:4" ht="30.75" customHeight="1" thickBot="1" x14ac:dyDescent="0.3">
      <c r="A32" s="28" t="s">
        <v>43</v>
      </c>
      <c r="B32" s="29" t="s">
        <v>41</v>
      </c>
      <c r="C32" s="50">
        <f>+C6+C7+C8</f>
        <v>152125000</v>
      </c>
      <c r="D32" s="51">
        <f>+D6+D7+D8</f>
        <v>82658693.144999981</v>
      </c>
    </row>
  </sheetData>
  <mergeCells count="2">
    <mergeCell ref="A1:D1"/>
    <mergeCell ref="A2:D2"/>
  </mergeCells>
  <printOptions horizontalCentered="1"/>
  <pageMargins left="0.39370078740157483" right="0.39370078740157483" top="0.59055118110236227" bottom="0.39370078740157483" header="0.39370078740157483" footer="0.39370078740157483"/>
  <pageSetup paperSize="9" scale="8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Бюджет</vt:lpstr>
      <vt:lpstr>Бюджетдан ташқари</vt:lpstr>
      <vt:lpstr>'Бюджетдан ташқари'!Область_печати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Пользователь</dc:creator>
  <cp:keywords/>
  <cp:lastModifiedBy>Пользователь</cp:lastModifiedBy>
  <cp:lastPrinted>2025-05-16T10:15:08Z</cp:lastPrinted>
  <dcterms:created xsi:type="dcterms:W3CDTF">2025-05-16T09:17:00Z</dcterms:created>
  <dcterms:modified xsi:type="dcterms:W3CDTF">2025-05-16T10:16:31Z</dcterms:modified>
</cp:coreProperties>
</file>