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10" activeTab="3"/>
  </bookViews>
  <sheets>
    <sheet name="3-илова" sheetId="1" r:id="rId1"/>
    <sheet name="4-илова " sheetId="4" r:id="rId2"/>
    <sheet name="5-илова " sheetId="24" r:id="rId3"/>
    <sheet name="6-илова" sheetId="25" r:id="rId4"/>
    <sheet name="ГТК" sheetId="23" state="hidden" r:id="rId5"/>
  </sheets>
  <definedNames>
    <definedName name="_xlnm._FilterDatabase" localSheetId="1" hidden="1">'4-илова '!$A$9:$O$10</definedName>
    <definedName name="_xlnm._FilterDatabase" localSheetId="2" hidden="1">'5-илова '!$A$9:$O$34</definedName>
    <definedName name="_xlnm._FilterDatabase" localSheetId="3" hidden="1">'6-илова'!$A$9:$J$11</definedName>
    <definedName name="_xlnm.Print_Titles" localSheetId="1">'4-илова '!$8:$8</definedName>
    <definedName name="_xlnm.Print_Titles" localSheetId="2">'5-илова '!$8:$8</definedName>
    <definedName name="_xlnm.Print_Titles" localSheetId="3">'6-илова'!$8:$8</definedName>
    <definedName name="_xlnm.Print_Area" localSheetId="1">'4-илова '!$A$1:$M$10</definedName>
    <definedName name="_xlnm.Print_Area" localSheetId="2">'5-илова '!$A$1:$M$34</definedName>
    <definedName name="_xlnm.Print_Area" localSheetId="3">'6-илова'!$A$1:$H$14</definedName>
  </definedNames>
  <calcPr calcId="162913"/>
</workbook>
</file>

<file path=xl/calcChain.xml><?xml version="1.0" encoding="utf-8"?>
<calcChain xmlns="http://schemas.openxmlformats.org/spreadsheetml/2006/main">
  <c r="E10" i="1" l="1"/>
  <c r="M34" i="24"/>
  <c r="E11" i="1" s="1"/>
  <c r="L11" i="24"/>
  <c r="L12" i="24"/>
  <c r="L13" i="24"/>
  <c r="L14" i="24"/>
  <c r="L15" i="24"/>
  <c r="L16" i="24"/>
  <c r="L17" i="24"/>
  <c r="L18" i="24"/>
  <c r="L19" i="24"/>
  <c r="L20" i="24"/>
  <c r="L21" i="24"/>
  <c r="L22" i="24"/>
  <c r="L10" i="24"/>
  <c r="L10" i="4"/>
  <c r="A9" i="23"/>
  <c r="A10" i="23"/>
  <c r="A11" i="23"/>
  <c r="A12" i="23"/>
  <c r="A13" i="23"/>
  <c r="A14" i="23"/>
  <c r="A15" i="23"/>
  <c r="A16" i="23"/>
  <c r="A17" i="23"/>
  <c r="A14" i="1"/>
</calcChain>
</file>

<file path=xl/sharedStrings.xml><?xml version="1.0" encoding="utf-8"?>
<sst xmlns="http://schemas.openxmlformats.org/spreadsheetml/2006/main" count="187" uniqueCount="88">
  <si>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</si>
  <si>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</si>
  <si>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</si>
  <si>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</si>
  <si>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</si>
  <si>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</si>
  <si>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</si>
  <si>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</si>
  <si>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</si>
  <si>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</si>
  <si>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</si>
  <si>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</si>
  <si>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</si>
  <si>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</si>
  <si>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№</t>
  </si>
  <si>
    <t xml:space="preserve">Молиялаштириш манбаси* </t>
  </si>
  <si>
    <t>4-чорак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</si>
  <si>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</si>
  <si>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</si>
  <si>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</si>
  <si>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</si>
  <si>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</si>
  <si>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</si>
  <si>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</si>
  <si>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</si>
  <si>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</si>
  <si>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</si>
  <si>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</si>
  <si>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</si>
  <si>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Корхона СТИРи</t>
  </si>
  <si>
    <t>Харид қилинган товарлар (хизматлар) жами миқдори (ҳажми) қиймати 
(минг сўм)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</si>
  <si>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</si>
  <si>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Тадбир номи</t>
  </si>
  <si>
    <t xml:space="preserve">Шартноманинг умумий қиймати 
(минг сўм)
</t>
  </si>
  <si>
    <t>Planshet</t>
  </si>
  <si>
    <t>Noutbuk</t>
  </si>
  <si>
    <t>2025 йилда 1 чорагида
Ёшлари ишлари агентлиги томонидан асосий воситалар харид қилиш учун ўтказилган танловлар (тендерлар)
ва амалга оширилган давлат харидлари тўғрисидаги
МАЪЛУМОТЛАР</t>
  </si>
  <si>
    <t xml:space="preserve">2025 йилда 1 чорагида
Ёшлари ишлари агентлиги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
</t>
  </si>
  <si>
    <t xml:space="preserve">2025 йилда 1 чорагида
Ёшлари ишлари агентлиги томонидан қурилиш, реконструкция қилиш ва таъмирлаш ишлари бўйича ўтказилган танловлар (тендерлар) тўғрисидаги
МАЪЛУМОТЛАР
</t>
  </si>
  <si>
    <t>I chorak</t>
  </si>
  <si>
    <t>Kompyuter va printer</t>
  </si>
  <si>
    <t>Byudjet</t>
  </si>
  <si>
    <t>Boshlang‘ich narxni pasaytirish uchun o‘tkaziladigan auksion</t>
  </si>
  <si>
    <t>257537</t>
  </si>
  <si>
    <t>YTT NEJELSKIY ANDREY DMITRIYEVICH</t>
  </si>
  <si>
    <t>31801950260058</t>
  </si>
  <si>
    <t>jamlanma</t>
  </si>
  <si>
    <t>Qog'oz</t>
  </si>
  <si>
    <t>Siyoh</t>
  </si>
  <si>
    <t>Printer kartriji</t>
  </si>
  <si>
    <t>Temir eshik</t>
  </si>
  <si>
    <t>Konditsaner</t>
  </si>
  <si>
    <t>Gul</t>
  </si>
  <si>
    <t>Quloqchin</t>
  </si>
  <si>
    <t>Kitob</t>
  </si>
  <si>
    <t>Elektron do‘kon</t>
  </si>
  <si>
    <t>3065673</t>
  </si>
  <si>
    <t>3065631</t>
  </si>
  <si>
    <t>3028146</t>
  </si>
  <si>
    <t>3026251</t>
  </si>
  <si>
    <t>3025866</t>
  </si>
  <si>
    <t>3002996</t>
  </si>
  <si>
    <t>2966177</t>
  </si>
  <si>
    <t>3033910</t>
  </si>
  <si>
    <t>3031921</t>
  </si>
  <si>
    <t>3031351</t>
  </si>
  <si>
    <t>2962384</t>
  </si>
  <si>
    <t>2939417</t>
  </si>
  <si>
    <t>2939415</t>
  </si>
  <si>
    <t>ООО UMAKANSUL BUSINESS</t>
  </si>
  <si>
    <t>ЧП Gamma Toner Technology</t>
  </si>
  <si>
    <t>YTT TERENTEV MIXAIL NIKOLAYEVICH</t>
  </si>
  <si>
    <t>YTT YELISEYEV DMITRIY VALERIYEVICH</t>
  </si>
  <si>
    <t>YTT MANSUROV SUXROB BOSIT O?G?LI</t>
  </si>
  <si>
    <t>AKADEMNASHR NMM MЧЖ</t>
  </si>
  <si>
    <t>YTT AGZAMOV OLEG OLEGOVICH</t>
  </si>
  <si>
    <t>307027086</t>
  </si>
  <si>
    <t>207102130</t>
  </si>
  <si>
    <t>31801760020039</t>
  </si>
  <si>
    <t>31005920510105</t>
  </si>
  <si>
    <t>32910966540012</t>
  </si>
  <si>
    <t>205225905</t>
  </si>
  <si>
    <t>32309830170037</t>
  </si>
  <si>
    <t>to'plam</t>
  </si>
  <si>
    <t>dona</t>
  </si>
  <si>
    <t>Бюджет</t>
  </si>
  <si>
    <t>2025 йилда 1 чорагида 
Ёшлари ишлари агентлиги томонидан ўтказилган танловлар (тендерлар) ва амалга оширилган давлат харидлари тўғрисидаги
МАЪЛУМОТЛАР</t>
  </si>
  <si>
    <t>Изоҳ: Ёшлари ишлари агентлиги томонидан 2025 йилнинг 1-чораги давомида қурилиш, реконструкция қилиш ва таъмирлаш ишлари бўйича ўтказилган танловлар (тендерлар) ўтказилмаган.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</si>
</sst>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_ ;[Red]\-#,##0.0\ "/>
    <numFmt numFmtId="165" formatCode="_-* #,##0.00_р_._-;\-* #,##0.0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79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6" fillId="0" borderId="0" xfId="0" applyNumberFormat="1" applyFont="1" applyFill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/>
    </xf>
    <xf numFmtId="164" fontId="15" fillId="0" borderId="5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9" fillId="0" borderId="0" xfId="0" applyNumberFormat="1" applyFont="1" applyFill="1" applyAlignment="1">
      <alignment horizontal="left" vertical="center" wrapText="1"/>
    </xf>
    <xf numFmtId="3" fontId="9" fillId="0" borderId="0" xfId="0" applyNumberFormat="1" applyFont="1" applyFill="1" applyAlignment="1">
      <alignment horizontal="center" vertical="center" wrapText="1"/>
    </xf>
    <xf numFmtId="3" fontId="11" fillId="0" borderId="0" xfId="0" applyNumberFormat="1" applyFont="1" applyFill="1" applyAlignment="1">
      <alignment vertical="center" wrapText="1"/>
    </xf>
    <xf numFmtId="3" fontId="9" fillId="0" borderId="0" xfId="0" applyNumberFormat="1" applyFont="1" applyFill="1" applyAlignment="1">
      <alignment horizontal="center" vertical="top" wrapText="1"/>
    </xf>
    <xf numFmtId="3" fontId="18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165" fontId="12" fillId="0" borderId="1" xfId="1" applyNumberFormat="1" applyFont="1" applyFill="1" applyBorder="1" applyAlignment="1" applyProtection="1">
      <alignment horizontal="center" vertical="center"/>
    </xf>
    <xf numFmtId="0" fontId="19" fillId="0" borderId="0" xfId="0" applyFont="1" applyFill="1" applyAlignment="1">
      <alignment horizontal="center"/>
    </xf>
    <xf numFmtId="3" fontId="18" fillId="0" borderId="1" xfId="0" applyNumberFormat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 applyProtection="1">
      <alignment horizontal="center" vertical="center"/>
    </xf>
    <xf numFmtId="14" fontId="13" fillId="0" borderId="1" xfId="0" applyNumberFormat="1" applyFont="1" applyFill="1" applyBorder="1" applyAlignment="1" applyProtection="1">
      <alignment horizontal="center" vertical="center"/>
    </xf>
    <xf numFmtId="3" fontId="18" fillId="0" borderId="1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Alignment="1">
      <alignment vertical="center" wrapText="1"/>
    </xf>
    <xf numFmtId="12" fontId="0" fillId="0" borderId="1" xfId="0" applyNumberFormat="1" applyFont="1" applyFill="1" applyBorder="1" applyProtection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 applyProtection="1">
      <alignment horizontal="center" vertical="center"/>
    </xf>
    <xf numFmtId="14" fontId="5" fillId="0" borderId="1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left" vertical="center" wrapText="1" indent="1"/>
    </xf>
    <xf numFmtId="3" fontId="2" fillId="0" borderId="10" xfId="0" applyNumberFormat="1" applyFont="1" applyBorder="1" applyAlignment="1">
      <alignment horizontal="left" vertical="center" wrapText="1" inden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7" fillId="0" borderId="0" xfId="0" applyNumberFormat="1" applyFont="1" applyFill="1" applyAlignment="1">
      <alignment horizontal="left" vertical="center" wrapText="1" inden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left" vertical="center" wrapText="1" indent="1"/>
    </xf>
    <xf numFmtId="3" fontId="11" fillId="0" borderId="8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3" fontId="11" fillId="0" borderId="0" xfId="0" applyNumberFormat="1" applyFont="1" applyFill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3" fontId="22" fillId="0" borderId="0" xfId="0" applyNumberFormat="1" applyFont="1" applyFill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836544</xdr:colOff>
      <xdr:row>0</xdr:row>
      <xdr:rowOff>33131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7065066" y="33131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3-</a:t>
          </a:r>
          <a:r>
            <a:rPr lang="ru-RU" sz="11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ИЛОВА</a:t>
          </a:r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324971</xdr:colOff>
      <xdr:row>0</xdr:row>
      <xdr:rowOff>56029</xdr:rowOff>
    </xdr:from>
    <xdr:ext cx="3070653" cy="952500"/>
    <xdr:sp macro="" textlink="">
      <xdr:nvSpPr>
        <xdr:cNvPr id="3" name="Текст 3"/>
        <xdr:cNvSpPr txBox="1">
          <a:spLocks noChangeArrowheads="1"/>
        </xdr:cNvSpPr>
      </xdr:nvSpPr>
      <xdr:spPr bwMode="auto">
        <a:xfrm>
          <a:off x="14623677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324971</xdr:colOff>
      <xdr:row>0</xdr:row>
      <xdr:rowOff>56029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16155521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56029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16155521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  <pageSetUpPr fitToPage="1"/>
  </sheetPr>
  <dimension ref="A1:O29"/>
  <sheetViews>
    <sheetView view="pageBreakPreview" zoomScaleNormal="100" zoomScaleSheetLayoutView="100" workbookViewId="0">
      <pane xSplit="2" ySplit="9" topLeftCell="C10" activePane="bottomRight" state="frozen"/>
      <selection activeCell="F27" sqref="F27"/>
      <selection pane="topRight" activeCell="F27" sqref="F27"/>
      <selection pane="bottomLeft" activeCell="F27" sqref="F27"/>
      <selection pane="bottomRight" activeCell="A7" sqref="A7"/>
    </sheetView>
  </sheetViews>
  <sheetFormatPr defaultRowHeight="15.75" x14ac:dyDescent="0.25"/>
  <cols>
    <col min="1" max="1" width="8.7109375" style="2" customWidth="1"/>
    <col min="2" max="2" width="13.140625" style="2" customWidth="1"/>
    <col min="3" max="3" width="47.42578125" style="2" customWidth="1"/>
    <col min="4" max="5" width="24.140625" style="2" customWidth="1"/>
    <col min="6" max="6" width="34.8554687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1" spans="1:11" x14ac:dyDescent="0.25">
      <c r="F1" s="17"/>
    </row>
    <row r="2" spans="1:11" x14ac:dyDescent="0.25">
      <c r="F2" s="17"/>
    </row>
    <row r="3" spans="1:11" x14ac:dyDescent="0.25">
      <c r="F3" s="17"/>
    </row>
    <row r="4" spans="1:11" x14ac:dyDescent="0.25">
      <c r="F4" s="17"/>
    </row>
    <row r="6" spans="1:11" ht="54.6" customHeight="1" x14ac:dyDescent="0.25">
      <c r="A6" s="63" t="s">
        <v>86</v>
      </c>
      <c r="B6" s="63"/>
      <c r="C6" s="63"/>
      <c r="D6" s="63"/>
      <c r="E6" s="63"/>
      <c r="F6" s="63"/>
      <c r="G6" s="1"/>
      <c r="H6" s="1"/>
      <c r="I6" s="1"/>
      <c r="J6" s="1"/>
    </row>
    <row r="7" spans="1:11" ht="17.45" customHeight="1" x14ac:dyDescent="0.25">
      <c r="F7" s="7"/>
    </row>
    <row r="8" spans="1:11" ht="29.25" customHeight="1" x14ac:dyDescent="0.25">
      <c r="A8" s="61" t="s">
        <v>6</v>
      </c>
      <c r="B8" s="61" t="s">
        <v>7</v>
      </c>
      <c r="C8" s="61" t="s">
        <v>23</v>
      </c>
      <c r="D8" s="56" t="s">
        <v>8</v>
      </c>
      <c r="E8" s="56"/>
      <c r="F8" s="61" t="s">
        <v>15</v>
      </c>
      <c r="K8" s="4"/>
    </row>
    <row r="9" spans="1:11" ht="35.25" customHeight="1" x14ac:dyDescent="0.25">
      <c r="A9" s="62"/>
      <c r="B9" s="62"/>
      <c r="C9" s="62"/>
      <c r="D9" s="8" t="s">
        <v>9</v>
      </c>
      <c r="E9" s="8" t="s">
        <v>10</v>
      </c>
      <c r="F9" s="62"/>
      <c r="K9" s="4"/>
    </row>
    <row r="10" spans="1:11" x14ac:dyDescent="0.25">
      <c r="A10" s="57">
        <v>1</v>
      </c>
      <c r="B10" s="59" t="s">
        <v>11</v>
      </c>
      <c r="C10" s="19" t="s">
        <v>25</v>
      </c>
      <c r="D10" s="9"/>
      <c r="E10" s="9">
        <f>+'4-илова '!M10</f>
        <v>212928000</v>
      </c>
      <c r="F10" s="9" t="s">
        <v>85</v>
      </c>
    </row>
    <row r="11" spans="1:11" ht="30" x14ac:dyDescent="0.25">
      <c r="A11" s="58"/>
      <c r="B11" s="60"/>
      <c r="C11" s="20" t="s">
        <v>26</v>
      </c>
      <c r="D11" s="10"/>
      <c r="E11" s="9">
        <f>+'5-илова '!M34</f>
        <v>1408087200.0999999</v>
      </c>
      <c r="F11" s="9" t="s">
        <v>85</v>
      </c>
    </row>
    <row r="12" spans="1:11" x14ac:dyDescent="0.25">
      <c r="A12" s="58"/>
      <c r="B12" s="60"/>
      <c r="C12" s="20" t="s">
        <v>27</v>
      </c>
      <c r="D12" s="10"/>
      <c r="E12" s="10"/>
      <c r="F12" s="10"/>
    </row>
    <row r="13" spans="1:11" x14ac:dyDescent="0.25">
      <c r="A13" s="58"/>
      <c r="B13" s="60"/>
      <c r="C13" s="21" t="s">
        <v>24</v>
      </c>
      <c r="D13" s="11"/>
      <c r="E13" s="11"/>
      <c r="F13" s="11"/>
    </row>
    <row r="14" spans="1:11" x14ac:dyDescent="0.25">
      <c r="A14" s="57">
        <f>+A10+1</f>
        <v>2</v>
      </c>
      <c r="B14" s="59" t="s">
        <v>12</v>
      </c>
      <c r="C14" s="19" t="s">
        <v>25</v>
      </c>
      <c r="D14" s="9"/>
      <c r="E14" s="9"/>
      <c r="F14" s="9"/>
    </row>
    <row r="15" spans="1:11" ht="30" x14ac:dyDescent="0.25">
      <c r="A15" s="58"/>
      <c r="B15" s="60"/>
      <c r="C15" s="20" t="s">
        <v>26</v>
      </c>
      <c r="D15" s="10"/>
      <c r="E15" s="10"/>
      <c r="F15" s="11"/>
    </row>
    <row r="16" spans="1:11" x14ac:dyDescent="0.25">
      <c r="A16" s="58"/>
      <c r="B16" s="60"/>
      <c r="C16" s="22" t="s">
        <v>27</v>
      </c>
      <c r="D16" s="18"/>
      <c r="E16" s="10"/>
      <c r="F16" s="10"/>
    </row>
    <row r="17" spans="1:15" s="6" customFormat="1" x14ac:dyDescent="0.25">
      <c r="A17" s="58"/>
      <c r="B17" s="60"/>
      <c r="C17" s="21" t="s">
        <v>24</v>
      </c>
      <c r="D17" s="11"/>
      <c r="E17" s="11"/>
      <c r="F17" s="11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5">
      <c r="A18" s="57">
        <v>3</v>
      </c>
      <c r="B18" s="59" t="s">
        <v>13</v>
      </c>
      <c r="C18" s="19" t="s">
        <v>25</v>
      </c>
      <c r="D18" s="9"/>
      <c r="E18" s="9"/>
      <c r="F18" s="11"/>
    </row>
    <row r="19" spans="1:15" ht="30" x14ac:dyDescent="0.25">
      <c r="A19" s="58"/>
      <c r="B19" s="60"/>
      <c r="C19" s="20" t="s">
        <v>26</v>
      </c>
      <c r="D19" s="10"/>
      <c r="E19" s="45"/>
      <c r="F19" s="11"/>
    </row>
    <row r="20" spans="1:15" x14ac:dyDescent="0.25">
      <c r="A20" s="58"/>
      <c r="B20" s="60"/>
      <c r="C20" s="20" t="s">
        <v>27</v>
      </c>
      <c r="D20" s="10"/>
      <c r="E20" s="10"/>
      <c r="F20" s="10"/>
    </row>
    <row r="21" spans="1:15" x14ac:dyDescent="0.25">
      <c r="A21" s="65"/>
      <c r="B21" s="66"/>
      <c r="C21" s="21" t="s">
        <v>24</v>
      </c>
      <c r="D21" s="11"/>
      <c r="E21" s="46"/>
      <c r="F21" s="11"/>
    </row>
    <row r="22" spans="1:15" x14ac:dyDescent="0.25">
      <c r="A22" s="57">
        <v>4</v>
      </c>
      <c r="B22" s="59" t="s">
        <v>16</v>
      </c>
      <c r="C22" s="19" t="s">
        <v>25</v>
      </c>
      <c r="D22" s="9"/>
      <c r="E22" s="9"/>
      <c r="F22" s="9"/>
    </row>
    <row r="23" spans="1:15" ht="30" x14ac:dyDescent="0.25">
      <c r="A23" s="58"/>
      <c r="B23" s="60"/>
      <c r="C23" s="20" t="s">
        <v>26</v>
      </c>
      <c r="D23" s="10"/>
      <c r="E23" s="45"/>
      <c r="F23" s="11"/>
    </row>
    <row r="24" spans="1:15" x14ac:dyDescent="0.25">
      <c r="A24" s="58"/>
      <c r="B24" s="60"/>
      <c r="C24" s="20" t="s">
        <v>27</v>
      </c>
      <c r="D24" s="10"/>
      <c r="E24" s="10"/>
      <c r="F24" s="10"/>
    </row>
    <row r="25" spans="1:15" x14ac:dyDescent="0.25">
      <c r="A25" s="65"/>
      <c r="B25" s="66"/>
      <c r="C25" s="21" t="s">
        <v>24</v>
      </c>
      <c r="D25" s="11"/>
      <c r="E25" s="46"/>
      <c r="F25" s="11"/>
    </row>
    <row r="27" spans="1:15" ht="18.75" customHeight="1" x14ac:dyDescent="0.25">
      <c r="A27" s="64" t="s">
        <v>31</v>
      </c>
      <c r="B27" s="64"/>
      <c r="C27" s="64"/>
      <c r="D27" s="64"/>
      <c r="E27" s="64"/>
      <c r="F27" s="64"/>
      <c r="G27" s="12"/>
      <c r="H27" s="12"/>
      <c r="I27" s="12"/>
      <c r="J27" s="12"/>
      <c r="K27" s="12"/>
      <c r="L27" s="12"/>
      <c r="M27" s="12"/>
      <c r="N27" s="12"/>
    </row>
    <row r="28" spans="1:15" x14ac:dyDescent="0.25">
      <c r="A28" s="64"/>
      <c r="B28" s="64"/>
      <c r="C28" s="64"/>
      <c r="D28" s="64"/>
      <c r="E28" s="64"/>
      <c r="F28" s="64"/>
    </row>
    <row r="29" spans="1:15" ht="31.5" customHeight="1" x14ac:dyDescent="0.25">
      <c r="A29" s="64"/>
      <c r="B29" s="64"/>
      <c r="C29" s="64"/>
      <c r="D29" s="64"/>
      <c r="E29" s="64"/>
      <c r="F29" s="64"/>
    </row>
  </sheetData>
  <mergeCells count="15">
    <mergeCell ref="A14:A17"/>
    <mergeCell ref="B14:B17"/>
    <mergeCell ref="A27:F29"/>
    <mergeCell ref="A18:A21"/>
    <mergeCell ref="B18:B21"/>
    <mergeCell ref="A22:A25"/>
    <mergeCell ref="B22:B25"/>
    <mergeCell ref="D8:E8"/>
    <mergeCell ref="A10:A13"/>
    <mergeCell ref="B10:B13"/>
    <mergeCell ref="F8:F9"/>
    <mergeCell ref="A6:F6"/>
    <mergeCell ref="A8:A9"/>
    <mergeCell ref="B8:B9"/>
    <mergeCell ref="C8:C9"/>
  </mergeCells>
  <printOptions horizontalCentered="1"/>
  <pageMargins left="0.19685039370078741" right="0.19685039370078741" top="0.19685039370078741" bottom="0.19685039370078741" header="0" footer="0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0000"/>
    <pageSetUpPr fitToPage="1"/>
  </sheetPr>
  <dimension ref="A1:O10"/>
  <sheetViews>
    <sheetView view="pageBreakPreview" zoomScale="85" zoomScaleNormal="85" zoomScaleSheetLayoutView="85" workbookViewId="0">
      <selection activeCell="I10" sqref="I10"/>
    </sheetView>
  </sheetViews>
  <sheetFormatPr defaultRowHeight="16.5" x14ac:dyDescent="0.25"/>
  <cols>
    <col min="1" max="1" width="9.7109375" style="23" bestFit="1" customWidth="1"/>
    <col min="2" max="2" width="16.28515625" style="24" customWidth="1"/>
    <col min="3" max="3" width="32.140625" style="23" bestFit="1" customWidth="1"/>
    <col min="4" max="4" width="19.85546875" style="24" customWidth="1"/>
    <col min="5" max="5" width="26" style="24" bestFit="1" customWidth="1"/>
    <col min="6" max="6" width="29.42578125" style="24" customWidth="1"/>
    <col min="7" max="7" width="23.28515625" style="24" customWidth="1"/>
    <col min="8" max="8" width="30.28515625" style="24" bestFit="1" customWidth="1"/>
    <col min="9" max="9" width="32.5703125" style="24" customWidth="1"/>
    <col min="10" max="10" width="17.85546875" style="24" customWidth="1"/>
    <col min="11" max="11" width="15.7109375" style="24" customWidth="1"/>
    <col min="12" max="12" width="18.140625" style="24" customWidth="1"/>
    <col min="13" max="13" width="30.42578125" style="24" customWidth="1"/>
    <col min="14" max="15" width="15.7109375" style="23" customWidth="1"/>
    <col min="16" max="19" width="18.7109375" style="23" customWidth="1"/>
    <col min="20" max="25" width="15.7109375" style="23" customWidth="1"/>
    <col min="26" max="16384" width="9.140625" style="23"/>
  </cols>
  <sheetData>
    <row r="1" spans="1:15" x14ac:dyDescent="0.25">
      <c r="L1" s="74"/>
      <c r="M1" s="74"/>
    </row>
    <row r="2" spans="1:15" x14ac:dyDescent="0.25">
      <c r="L2" s="74"/>
      <c r="M2" s="74"/>
    </row>
    <row r="3" spans="1:15" x14ac:dyDescent="0.25">
      <c r="L3" s="74"/>
      <c r="M3" s="74"/>
    </row>
    <row r="4" spans="1:15" x14ac:dyDescent="0.25">
      <c r="L4" s="74"/>
      <c r="M4" s="74"/>
    </row>
    <row r="6" spans="1:15" ht="77.25" customHeight="1" x14ac:dyDescent="0.25">
      <c r="A6" s="75" t="s">
        <v>36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25"/>
      <c r="O6" s="25"/>
    </row>
    <row r="7" spans="1:15" x14ac:dyDescent="0.25">
      <c r="M7" s="26"/>
    </row>
    <row r="8" spans="1:15" ht="49.5" customHeight="1" x14ac:dyDescent="0.25">
      <c r="A8" s="67" t="s">
        <v>6</v>
      </c>
      <c r="B8" s="67" t="s">
        <v>7</v>
      </c>
      <c r="C8" s="67" t="s">
        <v>0</v>
      </c>
      <c r="D8" s="67" t="s">
        <v>17</v>
      </c>
      <c r="E8" s="67" t="s">
        <v>4</v>
      </c>
      <c r="F8" s="70" t="s">
        <v>5</v>
      </c>
      <c r="G8" s="71"/>
      <c r="H8" s="69" t="s">
        <v>22</v>
      </c>
      <c r="I8" s="69"/>
      <c r="J8" s="67" t="s">
        <v>1</v>
      </c>
      <c r="K8" s="67" t="s">
        <v>2</v>
      </c>
      <c r="L8" s="67" t="s">
        <v>3</v>
      </c>
      <c r="M8" s="67" t="s">
        <v>30</v>
      </c>
    </row>
    <row r="9" spans="1:15" ht="129" customHeight="1" x14ac:dyDescent="0.25">
      <c r="A9" s="68"/>
      <c r="B9" s="68"/>
      <c r="C9" s="68"/>
      <c r="D9" s="68"/>
      <c r="E9" s="68"/>
      <c r="F9" s="72"/>
      <c r="G9" s="73"/>
      <c r="H9" s="27" t="s">
        <v>28</v>
      </c>
      <c r="I9" s="27" t="s">
        <v>29</v>
      </c>
      <c r="J9" s="68"/>
      <c r="K9" s="68"/>
      <c r="L9" s="68"/>
      <c r="M9" s="68"/>
    </row>
    <row r="10" spans="1:15" ht="56.25" customHeight="1" x14ac:dyDescent="0.25">
      <c r="A10" s="28">
        <v>1</v>
      </c>
      <c r="B10" s="47" t="s">
        <v>39</v>
      </c>
      <c r="C10" s="48" t="s">
        <v>40</v>
      </c>
      <c r="D10" s="49" t="s">
        <v>41</v>
      </c>
      <c r="E10" s="30" t="s">
        <v>42</v>
      </c>
      <c r="F10" s="50">
        <v>25111007333655</v>
      </c>
      <c r="G10" s="51" t="s">
        <v>43</v>
      </c>
      <c r="H10" s="52" t="s">
        <v>44</v>
      </c>
      <c r="I10" s="51" t="s">
        <v>45</v>
      </c>
      <c r="J10" s="53" t="s">
        <v>46</v>
      </c>
      <c r="K10" s="28">
        <v>5</v>
      </c>
      <c r="L10" s="28">
        <f>+M10/K10</f>
        <v>42585600</v>
      </c>
      <c r="M10" s="54">
        <v>212928000</v>
      </c>
    </row>
  </sheetData>
  <autoFilter ref="A9:O10">
    <filterColumn colId="5" showButton="0"/>
  </autoFilter>
  <mergeCells count="16">
    <mergeCell ref="M8:M9"/>
    <mergeCell ref="J8:J9"/>
    <mergeCell ref="K8:K9"/>
    <mergeCell ref="F8:G9"/>
    <mergeCell ref="L1:M1"/>
    <mergeCell ref="L2:M2"/>
    <mergeCell ref="L3:M3"/>
    <mergeCell ref="L4:M4"/>
    <mergeCell ref="A6:M6"/>
    <mergeCell ref="A8:A9"/>
    <mergeCell ref="B8:B9"/>
    <mergeCell ref="C8:C9"/>
    <mergeCell ref="D8:D9"/>
    <mergeCell ref="L8:L9"/>
    <mergeCell ref="H8:I8"/>
    <mergeCell ref="E8:E9"/>
  </mergeCells>
  <printOptions horizontalCentered="1"/>
  <pageMargins left="0.19685039370078741" right="0.19685039370078741" top="0.19685039370078741" bottom="0.19685039370078741" header="0" footer="0"/>
  <pageSetup paperSize="9" scale="47" fitToHeight="0" orientation="landscape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4"/>
  <sheetViews>
    <sheetView view="pageBreakPreview" topLeftCell="A7" zoomScale="85" zoomScaleNormal="85" zoomScaleSheetLayoutView="85" workbookViewId="0">
      <selection activeCell="M35" sqref="M35"/>
    </sheetView>
  </sheetViews>
  <sheetFormatPr defaultRowHeight="16.5" x14ac:dyDescent="0.25"/>
  <cols>
    <col min="1" max="1" width="5.140625" style="23" bestFit="1" customWidth="1"/>
    <col min="2" max="2" width="11.140625" style="24" bestFit="1" customWidth="1"/>
    <col min="3" max="3" width="30.85546875" style="39" bestFit="1" customWidth="1"/>
    <col min="4" max="4" width="19.140625" style="24" customWidth="1"/>
    <col min="5" max="5" width="25" style="24" customWidth="1"/>
    <col min="6" max="6" width="28" style="24" customWidth="1"/>
    <col min="7" max="7" width="22.7109375" style="24" customWidth="1"/>
    <col min="8" max="8" width="43" style="24" bestFit="1" customWidth="1"/>
    <col min="9" max="9" width="24" style="24" customWidth="1"/>
    <col min="10" max="10" width="34.7109375" style="24" customWidth="1"/>
    <col min="11" max="11" width="15.7109375" style="24" customWidth="1"/>
    <col min="12" max="13" width="24.140625" style="24" customWidth="1"/>
    <col min="14" max="15" width="15.7109375" style="23" customWidth="1"/>
    <col min="16" max="19" width="18.7109375" style="23" customWidth="1"/>
    <col min="20" max="25" width="15.7109375" style="23" customWidth="1"/>
    <col min="26" max="16384" width="9.140625" style="23"/>
  </cols>
  <sheetData>
    <row r="1" spans="1:15" x14ac:dyDescent="0.25">
      <c r="L1" s="74"/>
      <c r="M1" s="74"/>
    </row>
    <row r="2" spans="1:15" x14ac:dyDescent="0.25">
      <c r="L2" s="74"/>
      <c r="M2" s="74"/>
    </row>
    <row r="3" spans="1:15" x14ac:dyDescent="0.25">
      <c r="L3" s="74"/>
      <c r="M3" s="74"/>
    </row>
    <row r="4" spans="1:15" x14ac:dyDescent="0.25">
      <c r="L4" s="74"/>
      <c r="M4" s="74"/>
    </row>
    <row r="6" spans="1:15" ht="77.25" customHeight="1" x14ac:dyDescent="0.25">
      <c r="A6" s="75" t="s">
        <v>37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25"/>
      <c r="O6" s="25"/>
    </row>
    <row r="7" spans="1:15" x14ac:dyDescent="0.25">
      <c r="M7" s="26"/>
    </row>
    <row r="8" spans="1:15" ht="49.5" customHeight="1" x14ac:dyDescent="0.25">
      <c r="A8" s="76" t="s">
        <v>6</v>
      </c>
      <c r="B8" s="76" t="s">
        <v>7</v>
      </c>
      <c r="C8" s="76" t="s">
        <v>0</v>
      </c>
      <c r="D8" s="76" t="s">
        <v>17</v>
      </c>
      <c r="E8" s="76" t="s">
        <v>4</v>
      </c>
      <c r="F8" s="76" t="s">
        <v>5</v>
      </c>
      <c r="G8" s="76"/>
      <c r="H8" s="69" t="s">
        <v>22</v>
      </c>
      <c r="I8" s="69"/>
      <c r="J8" s="76" t="s">
        <v>1</v>
      </c>
      <c r="K8" s="76" t="s">
        <v>2</v>
      </c>
      <c r="L8" s="76" t="s">
        <v>3</v>
      </c>
      <c r="M8" s="76" t="s">
        <v>30</v>
      </c>
    </row>
    <row r="9" spans="1:15" ht="129" customHeight="1" x14ac:dyDescent="0.25">
      <c r="A9" s="76"/>
      <c r="B9" s="76"/>
      <c r="C9" s="76"/>
      <c r="D9" s="76"/>
      <c r="E9" s="76"/>
      <c r="F9" s="76"/>
      <c r="G9" s="76"/>
      <c r="H9" s="38" t="s">
        <v>28</v>
      </c>
      <c r="I9" s="38" t="s">
        <v>29</v>
      </c>
      <c r="J9" s="76"/>
      <c r="K9" s="76"/>
      <c r="L9" s="76"/>
      <c r="M9" s="76"/>
    </row>
    <row r="10" spans="1:15" ht="18.75" x14ac:dyDescent="0.25">
      <c r="A10" s="28">
        <v>1</v>
      </c>
      <c r="B10" s="55" t="s">
        <v>39</v>
      </c>
      <c r="C10" s="52" t="s">
        <v>47</v>
      </c>
      <c r="D10" s="49" t="s">
        <v>41</v>
      </c>
      <c r="E10" s="42" t="s">
        <v>55</v>
      </c>
      <c r="F10" s="50">
        <v>251110083625932</v>
      </c>
      <c r="G10" s="51" t="s">
        <v>56</v>
      </c>
      <c r="H10" s="52" t="s">
        <v>69</v>
      </c>
      <c r="I10" s="51" t="s">
        <v>76</v>
      </c>
      <c r="J10" s="52" t="s">
        <v>83</v>
      </c>
      <c r="K10" s="52">
        <v>10</v>
      </c>
      <c r="L10" s="28">
        <f>+M10/K10</f>
        <v>60000.009999999995</v>
      </c>
      <c r="M10" s="54">
        <v>600000.1</v>
      </c>
    </row>
    <row r="11" spans="1:15" ht="18.75" x14ac:dyDescent="0.25">
      <c r="A11" s="28">
        <v>2</v>
      </c>
      <c r="B11" s="55" t="s">
        <v>39</v>
      </c>
      <c r="C11" s="52" t="s">
        <v>47</v>
      </c>
      <c r="D11" s="49" t="s">
        <v>41</v>
      </c>
      <c r="E11" s="42" t="s">
        <v>55</v>
      </c>
      <c r="F11" s="50">
        <v>251110083625899</v>
      </c>
      <c r="G11" s="51" t="s">
        <v>57</v>
      </c>
      <c r="H11" s="52" t="s">
        <v>69</v>
      </c>
      <c r="I11" s="51" t="s">
        <v>76</v>
      </c>
      <c r="J11" s="52" t="s">
        <v>83</v>
      </c>
      <c r="K11" s="52">
        <v>10</v>
      </c>
      <c r="L11" s="28">
        <f t="shared" ref="L11:L22" si="0">+M11/K11</f>
        <v>202020</v>
      </c>
      <c r="M11" s="54">
        <v>2020200</v>
      </c>
    </row>
    <row r="12" spans="1:15" ht="18.75" x14ac:dyDescent="0.25">
      <c r="A12" s="28">
        <v>3</v>
      </c>
      <c r="B12" s="55" t="s">
        <v>39</v>
      </c>
      <c r="C12" s="52" t="s">
        <v>48</v>
      </c>
      <c r="D12" s="49" t="s">
        <v>41</v>
      </c>
      <c r="E12" s="42" t="s">
        <v>55</v>
      </c>
      <c r="F12" s="50">
        <v>251110083581017</v>
      </c>
      <c r="G12" s="51" t="s">
        <v>58</v>
      </c>
      <c r="H12" s="52" t="s">
        <v>70</v>
      </c>
      <c r="I12" s="51" t="s">
        <v>77</v>
      </c>
      <c r="J12" s="52" t="s">
        <v>83</v>
      </c>
      <c r="K12" s="52">
        <v>30</v>
      </c>
      <c r="L12" s="28">
        <f t="shared" si="0"/>
        <v>72800</v>
      </c>
      <c r="M12" s="54">
        <v>2184000</v>
      </c>
    </row>
    <row r="13" spans="1:15" ht="18.75" x14ac:dyDescent="0.25">
      <c r="A13" s="28">
        <v>4</v>
      </c>
      <c r="B13" s="55" t="s">
        <v>39</v>
      </c>
      <c r="C13" s="52" t="s">
        <v>49</v>
      </c>
      <c r="D13" s="49" t="s">
        <v>41</v>
      </c>
      <c r="E13" s="42" t="s">
        <v>55</v>
      </c>
      <c r="F13" s="50">
        <v>251110083579291</v>
      </c>
      <c r="G13" s="51" t="s">
        <v>59</v>
      </c>
      <c r="H13" s="52" t="s">
        <v>70</v>
      </c>
      <c r="I13" s="51" t="s">
        <v>77</v>
      </c>
      <c r="J13" s="52" t="s">
        <v>83</v>
      </c>
      <c r="K13" s="52">
        <v>3</v>
      </c>
      <c r="L13" s="28">
        <f t="shared" si="0"/>
        <v>1680000</v>
      </c>
      <c r="M13" s="54">
        <v>5040000</v>
      </c>
    </row>
    <row r="14" spans="1:15" ht="18.75" x14ac:dyDescent="0.25">
      <c r="A14" s="28">
        <v>5</v>
      </c>
      <c r="B14" s="55" t="s">
        <v>39</v>
      </c>
      <c r="C14" s="52" t="s">
        <v>49</v>
      </c>
      <c r="D14" s="49" t="s">
        <v>41</v>
      </c>
      <c r="E14" s="42" t="s">
        <v>55</v>
      </c>
      <c r="F14" s="50">
        <v>251110083579041</v>
      </c>
      <c r="G14" s="51" t="s">
        <v>60</v>
      </c>
      <c r="H14" s="52" t="s">
        <v>70</v>
      </c>
      <c r="I14" s="51" t="s">
        <v>77</v>
      </c>
      <c r="J14" s="52" t="s">
        <v>83</v>
      </c>
      <c r="K14" s="52">
        <v>3</v>
      </c>
      <c r="L14" s="28">
        <f t="shared" si="0"/>
        <v>2128000</v>
      </c>
      <c r="M14" s="54">
        <v>6384000</v>
      </c>
    </row>
    <row r="15" spans="1:15" ht="37.5" x14ac:dyDescent="0.25">
      <c r="A15" s="28">
        <v>6</v>
      </c>
      <c r="B15" s="55" t="s">
        <v>39</v>
      </c>
      <c r="C15" s="52" t="s">
        <v>50</v>
      </c>
      <c r="D15" s="49" t="s">
        <v>41</v>
      </c>
      <c r="E15" s="42" t="s">
        <v>55</v>
      </c>
      <c r="F15" s="50">
        <v>251110083553181</v>
      </c>
      <c r="G15" s="51" t="s">
        <v>61</v>
      </c>
      <c r="H15" s="52" t="s">
        <v>71</v>
      </c>
      <c r="I15" s="51" t="s">
        <v>78</v>
      </c>
      <c r="J15" s="52" t="s">
        <v>84</v>
      </c>
      <c r="K15" s="52">
        <v>1</v>
      </c>
      <c r="L15" s="28">
        <f t="shared" si="0"/>
        <v>3999000</v>
      </c>
      <c r="M15" s="54">
        <v>3999000</v>
      </c>
    </row>
    <row r="16" spans="1:15" ht="37.5" x14ac:dyDescent="0.25">
      <c r="A16" s="28">
        <v>7</v>
      </c>
      <c r="B16" s="55" t="s">
        <v>39</v>
      </c>
      <c r="C16" s="52" t="s">
        <v>51</v>
      </c>
      <c r="D16" s="49" t="s">
        <v>41</v>
      </c>
      <c r="E16" s="42" t="s">
        <v>55</v>
      </c>
      <c r="F16" s="50">
        <v>251110083510288</v>
      </c>
      <c r="G16" s="51" t="s">
        <v>62</v>
      </c>
      <c r="H16" s="52" t="s">
        <v>72</v>
      </c>
      <c r="I16" s="51" t="s">
        <v>79</v>
      </c>
      <c r="J16" s="52" t="s">
        <v>84</v>
      </c>
      <c r="K16" s="52">
        <v>1</v>
      </c>
      <c r="L16" s="28">
        <f t="shared" si="0"/>
        <v>4290000</v>
      </c>
      <c r="M16" s="54">
        <v>4290000</v>
      </c>
    </row>
    <row r="17" spans="1:13" ht="37.5" x14ac:dyDescent="0.25">
      <c r="A17" s="28">
        <v>8</v>
      </c>
      <c r="B17" s="55" t="s">
        <v>39</v>
      </c>
      <c r="C17" s="51" t="s">
        <v>52</v>
      </c>
      <c r="D17" s="49" t="s">
        <v>41</v>
      </c>
      <c r="E17" s="42" t="s">
        <v>55</v>
      </c>
      <c r="F17" s="50">
        <v>251110083589306</v>
      </c>
      <c r="G17" s="51" t="s">
        <v>63</v>
      </c>
      <c r="H17" s="52" t="s">
        <v>73</v>
      </c>
      <c r="I17" s="51" t="s">
        <v>80</v>
      </c>
      <c r="J17" s="51" t="s">
        <v>83</v>
      </c>
      <c r="K17" s="51">
        <v>28</v>
      </c>
      <c r="L17" s="28">
        <f t="shared" si="0"/>
        <v>1500000</v>
      </c>
      <c r="M17" s="54">
        <v>42000000</v>
      </c>
    </row>
    <row r="18" spans="1:13" ht="37.5" x14ac:dyDescent="0.25">
      <c r="A18" s="28">
        <v>9</v>
      </c>
      <c r="B18" s="55" t="s">
        <v>39</v>
      </c>
      <c r="C18" s="51" t="s">
        <v>53</v>
      </c>
      <c r="D18" s="49" t="s">
        <v>41</v>
      </c>
      <c r="E18" s="42" t="s">
        <v>55</v>
      </c>
      <c r="F18" s="50">
        <v>251110083586734</v>
      </c>
      <c r="G18" s="51" t="s">
        <v>64</v>
      </c>
      <c r="H18" s="52" t="s">
        <v>44</v>
      </c>
      <c r="I18" s="51" t="s">
        <v>45</v>
      </c>
      <c r="J18" s="51" t="s">
        <v>83</v>
      </c>
      <c r="K18" s="51">
        <v>28</v>
      </c>
      <c r="L18" s="28">
        <f t="shared" si="0"/>
        <v>4195000</v>
      </c>
      <c r="M18" s="54">
        <v>117460000</v>
      </c>
    </row>
    <row r="19" spans="1:13" ht="37.5" x14ac:dyDescent="0.25">
      <c r="A19" s="28">
        <v>10</v>
      </c>
      <c r="B19" s="55" t="s">
        <v>39</v>
      </c>
      <c r="C19" s="51" t="s">
        <v>52</v>
      </c>
      <c r="D19" s="49" t="s">
        <v>41</v>
      </c>
      <c r="E19" s="42" t="s">
        <v>55</v>
      </c>
      <c r="F19" s="50">
        <v>251110083586209</v>
      </c>
      <c r="G19" s="51" t="s">
        <v>65</v>
      </c>
      <c r="H19" s="52" t="s">
        <v>73</v>
      </c>
      <c r="I19" s="51" t="s">
        <v>80</v>
      </c>
      <c r="J19" s="51" t="s">
        <v>83</v>
      </c>
      <c r="K19" s="51">
        <v>1</v>
      </c>
      <c r="L19" s="28">
        <f t="shared" si="0"/>
        <v>6000000</v>
      </c>
      <c r="M19" s="54">
        <v>6000000</v>
      </c>
    </row>
    <row r="20" spans="1:13" ht="18.75" x14ac:dyDescent="0.25">
      <c r="A20" s="28">
        <v>11</v>
      </c>
      <c r="B20" s="55" t="s">
        <v>39</v>
      </c>
      <c r="C20" s="51" t="s">
        <v>54</v>
      </c>
      <c r="D20" s="49" t="s">
        <v>41</v>
      </c>
      <c r="E20" s="42" t="s">
        <v>55</v>
      </c>
      <c r="F20" s="50">
        <v>251110083507732</v>
      </c>
      <c r="G20" s="51" t="s">
        <v>66</v>
      </c>
      <c r="H20" s="52" t="s">
        <v>74</v>
      </c>
      <c r="I20" s="51" t="s">
        <v>81</v>
      </c>
      <c r="J20" s="51" t="s">
        <v>84</v>
      </c>
      <c r="K20" s="51">
        <v>10000</v>
      </c>
      <c r="L20" s="28">
        <f t="shared" si="0"/>
        <v>80000</v>
      </c>
      <c r="M20" s="54">
        <v>800000000</v>
      </c>
    </row>
    <row r="21" spans="1:13" ht="37.5" x14ac:dyDescent="0.25">
      <c r="A21" s="28">
        <v>12</v>
      </c>
      <c r="B21" s="55" t="s">
        <v>39</v>
      </c>
      <c r="C21" s="51" t="s">
        <v>34</v>
      </c>
      <c r="D21" s="49" t="s">
        <v>41</v>
      </c>
      <c r="E21" s="42" t="s">
        <v>55</v>
      </c>
      <c r="F21" s="50">
        <v>251110083477466</v>
      </c>
      <c r="G21" s="51" t="s">
        <v>67</v>
      </c>
      <c r="H21" s="52" t="s">
        <v>75</v>
      </c>
      <c r="I21" s="51" t="s">
        <v>82</v>
      </c>
      <c r="J21" s="51" t="s">
        <v>84</v>
      </c>
      <c r="K21" s="51">
        <v>42</v>
      </c>
      <c r="L21" s="28">
        <f t="shared" si="0"/>
        <v>3475000</v>
      </c>
      <c r="M21" s="54">
        <v>145950000</v>
      </c>
    </row>
    <row r="22" spans="1:13" ht="37.5" x14ac:dyDescent="0.25">
      <c r="A22" s="28">
        <v>13</v>
      </c>
      <c r="B22" s="55" t="s">
        <v>39</v>
      </c>
      <c r="C22" s="51" t="s">
        <v>35</v>
      </c>
      <c r="D22" s="49" t="s">
        <v>41</v>
      </c>
      <c r="E22" s="42" t="s">
        <v>55</v>
      </c>
      <c r="F22" s="50">
        <v>251110083477459</v>
      </c>
      <c r="G22" s="51" t="s">
        <v>68</v>
      </c>
      <c r="H22" s="52" t="s">
        <v>75</v>
      </c>
      <c r="I22" s="51" t="s">
        <v>82</v>
      </c>
      <c r="J22" s="51" t="s">
        <v>84</v>
      </c>
      <c r="K22" s="51">
        <v>42</v>
      </c>
      <c r="L22" s="28">
        <f t="shared" si="0"/>
        <v>6480000</v>
      </c>
      <c r="M22" s="54">
        <v>272160000</v>
      </c>
    </row>
    <row r="23" spans="1:13" x14ac:dyDescent="0.25">
      <c r="A23" s="28">
        <v>14</v>
      </c>
      <c r="B23" s="37"/>
      <c r="C23" s="41"/>
      <c r="D23" s="30"/>
      <c r="E23" s="42"/>
      <c r="F23" s="40"/>
      <c r="G23" s="37"/>
      <c r="H23" s="43"/>
      <c r="I23" s="44"/>
      <c r="J23" s="28"/>
      <c r="K23" s="28"/>
      <c r="L23" s="28"/>
      <c r="M23" s="36"/>
    </row>
    <row r="24" spans="1:13" x14ac:dyDescent="0.25">
      <c r="A24" s="28">
        <v>15</v>
      </c>
      <c r="B24" s="37"/>
      <c r="C24" s="41"/>
      <c r="D24" s="30"/>
      <c r="E24" s="42"/>
      <c r="F24" s="40"/>
      <c r="G24" s="37"/>
      <c r="H24" s="43"/>
      <c r="I24" s="44"/>
      <c r="J24" s="28"/>
      <c r="K24" s="28"/>
      <c r="L24" s="28"/>
      <c r="M24" s="36"/>
    </row>
    <row r="25" spans="1:13" x14ac:dyDescent="0.25">
      <c r="A25" s="28">
        <v>16</v>
      </c>
      <c r="B25" s="37"/>
      <c r="C25" s="41"/>
      <c r="D25" s="30"/>
      <c r="E25" s="42"/>
      <c r="F25" s="40"/>
      <c r="G25" s="37"/>
      <c r="H25" s="43"/>
      <c r="I25" s="44"/>
      <c r="J25" s="28"/>
      <c r="K25" s="28"/>
      <c r="L25" s="28"/>
      <c r="M25" s="36"/>
    </row>
    <row r="26" spans="1:13" x14ac:dyDescent="0.25">
      <c r="A26" s="28">
        <v>17</v>
      </c>
      <c r="B26" s="37"/>
      <c r="C26" s="41"/>
      <c r="D26" s="30"/>
      <c r="E26" s="42"/>
      <c r="F26" s="40"/>
      <c r="G26" s="37"/>
      <c r="H26" s="43"/>
      <c r="I26" s="44"/>
      <c r="J26" s="28"/>
      <c r="K26" s="28"/>
      <c r="L26" s="28"/>
      <c r="M26" s="36"/>
    </row>
    <row r="27" spans="1:13" x14ac:dyDescent="0.25">
      <c r="A27" s="28">
        <v>18</v>
      </c>
      <c r="B27" s="37"/>
      <c r="C27" s="41"/>
      <c r="D27" s="30"/>
      <c r="E27" s="42"/>
      <c r="F27" s="40"/>
      <c r="G27" s="37"/>
      <c r="H27" s="43"/>
      <c r="I27" s="44"/>
      <c r="J27" s="28"/>
      <c r="K27" s="28"/>
      <c r="L27" s="28"/>
      <c r="M27" s="36"/>
    </row>
    <row r="28" spans="1:13" x14ac:dyDescent="0.25">
      <c r="A28" s="28">
        <v>19</v>
      </c>
      <c r="B28" s="37"/>
      <c r="C28" s="41"/>
      <c r="D28" s="30"/>
      <c r="E28" s="42"/>
      <c r="F28" s="40"/>
      <c r="G28" s="37"/>
      <c r="H28" s="43"/>
      <c r="I28" s="44"/>
      <c r="J28" s="28"/>
      <c r="K28" s="28"/>
      <c r="L28" s="28"/>
      <c r="M28" s="36"/>
    </row>
    <row r="29" spans="1:13" x14ac:dyDescent="0.25">
      <c r="A29" s="28">
        <v>20</v>
      </c>
      <c r="B29" s="37"/>
      <c r="C29" s="41"/>
      <c r="D29" s="30"/>
      <c r="E29" s="42"/>
      <c r="F29" s="40"/>
      <c r="G29" s="37"/>
      <c r="H29" s="43"/>
      <c r="I29" s="44"/>
      <c r="J29" s="28"/>
      <c r="K29" s="28"/>
      <c r="L29" s="28"/>
      <c r="M29" s="36"/>
    </row>
    <row r="30" spans="1:13" x14ac:dyDescent="0.25">
      <c r="A30" s="28">
        <v>21</v>
      </c>
      <c r="B30" s="37"/>
      <c r="C30" s="41"/>
      <c r="D30" s="30"/>
      <c r="E30" s="42"/>
      <c r="F30" s="40"/>
      <c r="G30" s="37"/>
      <c r="H30" s="43"/>
      <c r="I30" s="44"/>
      <c r="J30" s="28"/>
      <c r="K30" s="28"/>
      <c r="L30" s="28"/>
      <c r="M30" s="36"/>
    </row>
    <row r="31" spans="1:13" x14ac:dyDescent="0.25">
      <c r="A31" s="28">
        <v>22</v>
      </c>
      <c r="B31" s="37"/>
      <c r="C31" s="41"/>
      <c r="D31" s="30"/>
      <c r="E31" s="42"/>
      <c r="F31" s="40"/>
      <c r="G31" s="37"/>
      <c r="H31" s="43"/>
      <c r="I31" s="44"/>
      <c r="J31" s="28"/>
      <c r="K31" s="28"/>
      <c r="L31" s="28"/>
      <c r="M31" s="36"/>
    </row>
    <row r="32" spans="1:13" x14ac:dyDescent="0.25">
      <c r="A32" s="28">
        <v>23</v>
      </c>
      <c r="B32" s="37"/>
      <c r="C32" s="41"/>
      <c r="D32" s="30"/>
      <c r="E32" s="42"/>
      <c r="F32" s="40"/>
      <c r="G32" s="37"/>
      <c r="H32" s="43"/>
      <c r="I32" s="44"/>
      <c r="J32" s="28"/>
      <c r="K32" s="28"/>
      <c r="L32" s="28"/>
      <c r="M32" s="36"/>
    </row>
    <row r="33" spans="1:13" x14ac:dyDescent="0.25">
      <c r="A33" s="28">
        <v>24</v>
      </c>
      <c r="B33" s="37"/>
      <c r="C33" s="41"/>
      <c r="D33" s="30"/>
      <c r="E33" s="42"/>
      <c r="F33" s="40"/>
      <c r="G33" s="37"/>
      <c r="H33" s="43"/>
      <c r="I33" s="44"/>
      <c r="J33" s="28"/>
      <c r="K33" s="28"/>
      <c r="L33" s="28"/>
      <c r="M33" s="36"/>
    </row>
    <row r="34" spans="1:13" x14ac:dyDescent="0.25">
      <c r="A34" s="28">
        <v>25</v>
      </c>
      <c r="B34" s="37"/>
      <c r="C34" s="41"/>
      <c r="D34" s="30"/>
      <c r="E34" s="42"/>
      <c r="F34" s="40"/>
      <c r="G34" s="37"/>
      <c r="H34" s="43"/>
      <c r="I34" s="44"/>
      <c r="J34" s="28"/>
      <c r="K34" s="28"/>
      <c r="L34" s="28"/>
      <c r="M34" s="36">
        <f>SUM(M10:M33)</f>
        <v>1408087200.0999999</v>
      </c>
    </row>
  </sheetData>
  <autoFilter ref="A9:O34">
    <filterColumn colId="5" showButton="0"/>
  </autoFilter>
  <mergeCells count="16">
    <mergeCell ref="L8:L9"/>
    <mergeCell ref="M8:M9"/>
    <mergeCell ref="L1:M1"/>
    <mergeCell ref="L2:M2"/>
    <mergeCell ref="L3:M3"/>
    <mergeCell ref="L4:M4"/>
    <mergeCell ref="A6:M6"/>
    <mergeCell ref="A8:A9"/>
    <mergeCell ref="B8:B9"/>
    <mergeCell ref="C8:C9"/>
    <mergeCell ref="D8:D9"/>
    <mergeCell ref="E8:E9"/>
    <mergeCell ref="F8:G9"/>
    <mergeCell ref="H8:I8"/>
    <mergeCell ref="J8:J9"/>
    <mergeCell ref="K8:K9"/>
  </mergeCells>
  <printOptions horizontalCentered="1"/>
  <pageMargins left="0.19685039370078741" right="0.19685039370078741" top="0.19685039370078741" bottom="0.19685039370078741" header="0" footer="0"/>
  <pageSetup paperSize="9" scale="46" fitToHeight="0" orientation="landscape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3"/>
  <sheetViews>
    <sheetView tabSelected="1" view="pageBreakPreview" zoomScaleNormal="85" zoomScaleSheetLayoutView="100" workbookViewId="0">
      <selection activeCell="A14" sqref="A14"/>
    </sheetView>
  </sheetViews>
  <sheetFormatPr defaultRowHeight="16.5" x14ac:dyDescent="0.25"/>
  <cols>
    <col min="1" max="1" width="9.7109375" style="23" bestFit="1" customWidth="1"/>
    <col min="2" max="2" width="16.28515625" style="24" customWidth="1"/>
    <col min="3" max="3" width="32.140625" style="23" bestFit="1" customWidth="1"/>
    <col min="4" max="4" width="19.85546875" style="24" customWidth="1"/>
    <col min="5" max="5" width="26" style="24" bestFit="1" customWidth="1"/>
    <col min="6" max="6" width="30.28515625" style="24" bestFit="1" customWidth="1"/>
    <col min="7" max="7" width="32.5703125" style="24" customWidth="1"/>
    <col min="8" max="8" width="46.7109375" style="24" customWidth="1"/>
    <col min="9" max="10" width="15.7109375" style="23" customWidth="1"/>
    <col min="11" max="14" width="18.7109375" style="23" customWidth="1"/>
    <col min="15" max="20" width="15.7109375" style="23" customWidth="1"/>
    <col min="21" max="16384" width="9.140625" style="23"/>
  </cols>
  <sheetData>
    <row r="1" spans="1:10" x14ac:dyDescent="0.25">
      <c r="H1" s="34"/>
    </row>
    <row r="2" spans="1:10" x14ac:dyDescent="0.25">
      <c r="H2" s="34"/>
    </row>
    <row r="3" spans="1:10" x14ac:dyDescent="0.25">
      <c r="H3" s="34"/>
    </row>
    <row r="4" spans="1:10" x14ac:dyDescent="0.25">
      <c r="H4" s="34"/>
    </row>
    <row r="6" spans="1:10" ht="77.25" customHeight="1" x14ac:dyDescent="0.25">
      <c r="A6" s="75" t="s">
        <v>38</v>
      </c>
      <c r="B6" s="75"/>
      <c r="C6" s="75"/>
      <c r="D6" s="75"/>
      <c r="E6" s="75"/>
      <c r="F6" s="75"/>
      <c r="G6" s="75"/>
      <c r="H6" s="75"/>
      <c r="I6" s="25"/>
      <c r="J6" s="25"/>
    </row>
    <row r="7" spans="1:10" x14ac:dyDescent="0.25">
      <c r="H7" s="26"/>
    </row>
    <row r="8" spans="1:10" ht="49.5" customHeight="1" x14ac:dyDescent="0.25">
      <c r="A8" s="67" t="s">
        <v>6</v>
      </c>
      <c r="B8" s="67" t="s">
        <v>7</v>
      </c>
      <c r="C8" s="67" t="s">
        <v>32</v>
      </c>
      <c r="D8" s="67" t="s">
        <v>17</v>
      </c>
      <c r="E8" s="67" t="s">
        <v>4</v>
      </c>
      <c r="F8" s="69" t="s">
        <v>22</v>
      </c>
      <c r="G8" s="69"/>
      <c r="H8" s="67" t="s">
        <v>33</v>
      </c>
    </row>
    <row r="9" spans="1:10" ht="129" customHeight="1" x14ac:dyDescent="0.25">
      <c r="A9" s="68"/>
      <c r="B9" s="68"/>
      <c r="C9" s="68"/>
      <c r="D9" s="68"/>
      <c r="E9" s="68"/>
      <c r="F9" s="35" t="s">
        <v>28</v>
      </c>
      <c r="G9" s="35" t="s">
        <v>29</v>
      </c>
      <c r="H9" s="68"/>
    </row>
    <row r="10" spans="1:10" x14ac:dyDescent="0.25">
      <c r="A10" s="28"/>
      <c r="B10" s="29"/>
      <c r="C10" s="28"/>
      <c r="D10" s="30"/>
      <c r="E10" s="30"/>
      <c r="F10" s="31"/>
      <c r="G10" s="32"/>
      <c r="H10" s="33"/>
    </row>
    <row r="11" spans="1:10" x14ac:dyDescent="0.25">
      <c r="A11" s="28"/>
      <c r="B11" s="29"/>
      <c r="C11" s="28"/>
      <c r="D11" s="30"/>
      <c r="E11" s="30"/>
      <c r="F11" s="31"/>
      <c r="G11" s="32"/>
      <c r="H11" s="33"/>
    </row>
    <row r="13" spans="1:10" x14ac:dyDescent="0.25">
      <c r="A13" s="78" t="s">
        <v>87</v>
      </c>
      <c r="B13" s="78"/>
      <c r="C13" s="78"/>
      <c r="D13" s="78"/>
      <c r="E13" s="78"/>
      <c r="F13" s="78"/>
      <c r="G13" s="78"/>
      <c r="H13" s="78"/>
    </row>
  </sheetData>
  <autoFilter ref="A9:J11"/>
  <mergeCells count="9">
    <mergeCell ref="A13:H13"/>
    <mergeCell ref="F8:G8"/>
    <mergeCell ref="H8:H9"/>
    <mergeCell ref="A6:H6"/>
    <mergeCell ref="A8:A9"/>
    <mergeCell ref="B8:B9"/>
    <mergeCell ref="C8:C9"/>
    <mergeCell ref="D8:D9"/>
    <mergeCell ref="E8:E9"/>
  </mergeCells>
  <printOptions horizontalCentered="1"/>
  <pageMargins left="0.19685039370078741" right="0.19685039370078741" top="0.19685039370078741" bottom="0.19685039370078741" header="0" footer="0"/>
  <pageSetup paperSize="9" scale="6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77" t="s">
        <v>18</v>
      </c>
      <c r="B5" s="77"/>
      <c r="C5" s="77"/>
      <c r="D5" s="77"/>
    </row>
    <row r="7" spans="1:4" ht="25.5" x14ac:dyDescent="0.25">
      <c r="A7" s="16" t="s">
        <v>14</v>
      </c>
      <c r="B7" s="16" t="s">
        <v>21</v>
      </c>
      <c r="C7" s="16" t="s">
        <v>19</v>
      </c>
      <c r="D7" s="16" t="s">
        <v>20</v>
      </c>
    </row>
    <row r="8" spans="1:4" x14ac:dyDescent="0.25">
      <c r="A8" s="13">
        <v>1</v>
      </c>
      <c r="B8" s="13"/>
      <c r="C8" s="13"/>
      <c r="D8" s="13"/>
    </row>
    <row r="9" spans="1:4" x14ac:dyDescent="0.25">
      <c r="A9" s="13">
        <f>+A8+1</f>
        <v>2</v>
      </c>
      <c r="B9" s="14"/>
      <c r="C9" s="14"/>
      <c r="D9" s="15"/>
    </row>
    <row r="10" spans="1:4" x14ac:dyDescent="0.25">
      <c r="A10" s="13">
        <f t="shared" ref="A10:A17" si="0">+A9+1</f>
        <v>3</v>
      </c>
      <c r="B10" s="14"/>
      <c r="C10" s="14"/>
      <c r="D10" s="15"/>
    </row>
    <row r="11" spans="1:4" x14ac:dyDescent="0.25">
      <c r="A11" s="13">
        <f t="shared" si="0"/>
        <v>4</v>
      </c>
      <c r="B11" s="14"/>
      <c r="C11" s="14"/>
      <c r="D11" s="15"/>
    </row>
    <row r="12" spans="1:4" x14ac:dyDescent="0.25">
      <c r="A12" s="13">
        <f t="shared" si="0"/>
        <v>5</v>
      </c>
      <c r="B12" s="14"/>
      <c r="C12" s="14"/>
      <c r="D12" s="15"/>
    </row>
    <row r="13" spans="1:4" x14ac:dyDescent="0.25">
      <c r="A13" s="13">
        <f t="shared" si="0"/>
        <v>6</v>
      </c>
      <c r="B13" s="14"/>
      <c r="C13" s="14"/>
      <c r="D13" s="15"/>
    </row>
    <row r="14" spans="1:4" x14ac:dyDescent="0.25">
      <c r="A14" s="13">
        <f t="shared" si="0"/>
        <v>7</v>
      </c>
      <c r="B14" s="14"/>
      <c r="C14" s="14"/>
      <c r="D14" s="15"/>
    </row>
    <row r="15" spans="1:4" x14ac:dyDescent="0.25">
      <c r="A15" s="13">
        <f t="shared" si="0"/>
        <v>8</v>
      </c>
      <c r="B15" s="14"/>
      <c r="C15" s="14"/>
      <c r="D15" s="15"/>
    </row>
    <row r="16" spans="1:4" x14ac:dyDescent="0.25">
      <c r="A16" s="13">
        <f t="shared" si="0"/>
        <v>9</v>
      </c>
      <c r="B16" s="14"/>
      <c r="C16" s="14"/>
      <c r="D16" s="15"/>
    </row>
    <row r="17" spans="1:4" x14ac:dyDescent="0.25">
      <c r="A17" s="13">
        <f t="shared" si="0"/>
        <v>10</v>
      </c>
      <c r="B17" s="14"/>
      <c r="C17" s="14"/>
      <c r="D17" s="15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3-илова</vt:lpstr>
      <vt:lpstr>4-илова </vt:lpstr>
      <vt:lpstr>5-илова </vt:lpstr>
      <vt:lpstr>6-илова</vt:lpstr>
      <vt:lpstr>ГТК</vt:lpstr>
      <vt:lpstr>'4-илова '!Заголовки_для_печати</vt:lpstr>
      <vt:lpstr>'5-илова '!Заголовки_для_печати</vt:lpstr>
      <vt:lpstr>'6-илова'!Заголовки_для_печати</vt:lpstr>
      <vt:lpstr>'4-илова '!Область_печати</vt:lpstr>
      <vt:lpstr>'5-илова '!Область_печати</vt:lpstr>
      <vt:lpstr>'6-илова'!Область_печати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Пользователь</cp:lastModifiedBy>
  <cp:lastPrinted>2021-04-20T06:03:10Z</cp:lastPrinted>
  <dcterms:created xsi:type="dcterms:W3CDTF">2020-01-15T07:42:43Z</dcterms:created>
  <dcterms:modified xsi:type="dcterms:W3CDTF">2025-05-12T05:49:14Z</dcterms:modified>
</cp:coreProperties>
</file>