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bozorov\Desktop\GERSEN\PF-6247\"/>
    </mc:Choice>
  </mc:AlternateContent>
  <xr:revisionPtr revIDLastSave="0" documentId="8_{C4357CB4-F14B-4476-8413-D47D52A7BE2A}" xr6:coauthVersionLast="47" xr6:coauthVersionMax="47" xr10:uidLastSave="{00000000-0000-0000-0000-000000000000}"/>
  <bookViews>
    <workbookView xWindow="-120" yWindow="-120" windowWidth="29040" windowHeight="15840" xr2:uid="{D670B8EB-BE42-402C-90CC-D230E38C470C}"/>
  </bookViews>
  <sheets>
    <sheet name="23-ИЛОВА" sheetId="1" r:id="rId1"/>
  </sheets>
  <definedNames>
    <definedName name="_xlnm.Print_Area" localSheetId="0">'23-ИЛОВА'!$A$1:$K$16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4" i="1" s="1"/>
  <c r="I15" i="1" s="1"/>
  <c r="I11" i="1"/>
  <c r="I12" i="1"/>
  <c r="I13" i="1"/>
  <c r="F14" i="1"/>
  <c r="F15" i="1" s="1"/>
  <c r="G14" i="1"/>
  <c r="H14" i="1"/>
  <c r="J14" i="1"/>
  <c r="J15" i="1" s="1"/>
  <c r="K14" i="1"/>
  <c r="G15" i="1"/>
  <c r="H15" i="1"/>
  <c r="K15" i="1"/>
</calcChain>
</file>

<file path=xl/sharedStrings.xml><?xml version="1.0" encoding="utf-8"?>
<sst xmlns="http://schemas.openxmlformats.org/spreadsheetml/2006/main" count="41" uniqueCount="38">
  <si>
    <t>Hisobot yilining o‘tgan davri bo‘yicha jami:</t>
  </si>
  <si>
    <t>Ma’lumotlar e’lon qilinayotgan davr bo‘yicha jami:</t>
  </si>
  <si>
    <t>26.07.2022</t>
  </si>
  <si>
    <t>2022-yil</t>
  </si>
  <si>
    <t>01/715 VHA</t>
  </si>
  <si>
    <t>Skoda 
(Kodiaq Ambition)</t>
  </si>
  <si>
    <t>06.05.2019</t>
  </si>
  <si>
    <t>2019-yil</t>
  </si>
  <si>
    <t>01/139 DAV</t>
  </si>
  <si>
    <t>Lacetti Gentra</t>
  </si>
  <si>
    <t>21.02.2020</t>
  </si>
  <si>
    <t>2020-yil</t>
  </si>
  <si>
    <t>01/138 DAV</t>
  </si>
  <si>
    <t>Malibu 2</t>
  </si>
  <si>
    <t>31.03.2021</t>
  </si>
  <si>
    <t>2021-yil</t>
  </si>
  <si>
    <t>01/137 DAV</t>
  </si>
  <si>
    <t>27.12.2019</t>
  </si>
  <si>
    <t>01/136 DAV</t>
  </si>
  <si>
    <t>02.07.2024</t>
  </si>
  <si>
    <t>2009-yil</t>
  </si>
  <si>
    <t>PAA 285</t>
  </si>
  <si>
    <t>Mercedens Benz E450L</t>
  </si>
  <si>
    <t>2024-yilning 1-4 choragi</t>
  </si>
  <si>
    <t>Jami harakatlangan masofa</t>
  </si>
  <si>
    <t>Hisobot davrida harakatlangan masofa</t>
  </si>
  <si>
    <t xml:space="preserve">Harakatlangan masofa </t>
  </si>
  <si>
    <t xml:space="preserve">Jihozlash xarajatlari </t>
  </si>
  <si>
    <t xml:space="preserve">Saqlash xarajatlari
</t>
  </si>
  <si>
    <t xml:space="preserve">Balansga olingan vaqtdagi qiymati
</t>
  </si>
  <si>
    <r>
      <t xml:space="preserve">Soni 
</t>
    </r>
    <r>
      <rPr>
        <sz val="11"/>
        <color rgb="FF000000"/>
        <rFont val="Times New Roman"/>
        <family val="1"/>
        <charset val="204"/>
      </rPr>
      <t>(dona)</t>
    </r>
  </si>
  <si>
    <r>
      <t xml:space="preserve">Balansga olingan vaqti </t>
    </r>
    <r>
      <rPr>
        <sz val="11"/>
        <color rgb="FF000000"/>
        <rFont val="Times New Roman"/>
        <family val="1"/>
        <charset val="204"/>
      </rPr>
      <t>(aniq sanasi)</t>
    </r>
  </si>
  <si>
    <t>Ishlab chiqarilgan yili</t>
  </si>
  <si>
    <t>Davlat raqami</t>
  </si>
  <si>
    <t>Rusumi</t>
  </si>
  <si>
    <t>T/r</t>
  </si>
  <si>
    <t>01.01.2024-31.12.2024</t>
  </si>
  <si>
    <t>Oliy ta’lim, fan va innovatsiyalar vazirligi tasarrufidagi xizmat avtomototransport vositalari to‘g‘risidagi
MA’LUMOTLAR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</si>
</sst>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с_ў_м;\-#,##0\ _с_ў_м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left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0" borderId="0" xfId="1" applyFont="1" applyFill="1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3" fontId="0" fillId="0" borderId="4" xfId="2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E602ADD8-D2CD-4A2F-B527-7B0B78C723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EBC87-961A-4B28-9AE6-2C3F105A7B44}">
  <dimension ref="A2:T17"/>
  <sheetViews>
    <sheetView tabSelected="1" zoomScaleNormal="100" workbookViewId="0">
      <selection activeCell="A2" sqref="A2:K2"/>
    </sheetView>
  </sheetViews>
  <sheetFormatPr defaultRowHeight="15" x14ac:dyDescent="0.25"/>
  <cols>
    <col min="1" max="1" width="3.7109375" style="1" bestFit="1" customWidth="1"/>
    <col min="2" max="2" width="16.85546875" style="1" customWidth="1"/>
    <col min="3" max="3" width="15.7109375" style="1" bestFit="1" customWidth="1"/>
    <col min="4" max="4" width="12.5703125" style="1" bestFit="1" customWidth="1"/>
    <col min="5" max="5" width="15.7109375" style="1" bestFit="1" customWidth="1"/>
    <col min="6" max="6" width="9.5703125" style="1" customWidth="1"/>
    <col min="7" max="7" width="16.85546875" style="1" customWidth="1"/>
    <col min="8" max="9" width="14.85546875" style="1" bestFit="1" customWidth="1"/>
    <col min="10" max="10" width="16.5703125" style="1" bestFit="1" customWidth="1"/>
    <col min="11" max="11" width="14" style="1" bestFit="1" customWidth="1"/>
    <col min="12" max="12" width="15.140625" style="2" bestFit="1" customWidth="1"/>
    <col min="13" max="20" width="9.140625" style="2"/>
    <col min="21" max="16384" width="9.140625" style="1"/>
  </cols>
  <sheetData>
    <row r="2" spans="1:12" ht="34.5" customHeight="1" x14ac:dyDescent="0.25">
      <c r="A2" s="18" t="s">
        <v>37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 x14ac:dyDescent="0.25">
      <c r="J3" s="16" t="s">
        <v>36</v>
      </c>
      <c r="K3" s="16"/>
    </row>
    <row r="4" spans="1:12" ht="75" customHeight="1" x14ac:dyDescent="0.25">
      <c r="A4" s="14" t="s">
        <v>35</v>
      </c>
      <c r="B4" s="12" t="s">
        <v>34</v>
      </c>
      <c r="C4" s="12" t="s">
        <v>33</v>
      </c>
      <c r="D4" s="15" t="s">
        <v>32</v>
      </c>
      <c r="E4" s="15" t="s">
        <v>31</v>
      </c>
      <c r="F4" s="15" t="s">
        <v>30</v>
      </c>
      <c r="G4" s="15" t="s">
        <v>29</v>
      </c>
      <c r="H4" s="15" t="s">
        <v>28</v>
      </c>
      <c r="I4" s="12" t="s">
        <v>27</v>
      </c>
      <c r="J4" s="12" t="s">
        <v>26</v>
      </c>
      <c r="K4" s="12"/>
    </row>
    <row r="5" spans="1:12" ht="60" x14ac:dyDescent="0.25">
      <c r="A5" s="14"/>
      <c r="B5" s="12"/>
      <c r="C5" s="12"/>
      <c r="D5" s="13"/>
      <c r="E5" s="13"/>
      <c r="F5" s="13"/>
      <c r="G5" s="13"/>
      <c r="H5" s="13"/>
      <c r="I5" s="12"/>
      <c r="J5" s="11" t="s">
        <v>25</v>
      </c>
      <c r="K5" s="11" t="s">
        <v>24</v>
      </c>
    </row>
    <row r="6" spans="1:12" x14ac:dyDescent="0.25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2" x14ac:dyDescent="0.25">
      <c r="A7" s="9" t="s">
        <v>23</v>
      </c>
      <c r="B7" s="9"/>
      <c r="C7" s="9"/>
      <c r="D7" s="9"/>
      <c r="E7" s="9"/>
      <c r="F7" s="9"/>
      <c r="G7" s="9"/>
      <c r="H7" s="9"/>
      <c r="I7" s="9"/>
      <c r="J7" s="9"/>
      <c r="K7" s="9"/>
    </row>
    <row r="8" spans="1:12" ht="30" x14ac:dyDescent="0.25">
      <c r="A8" s="7">
        <v>1</v>
      </c>
      <c r="B8" s="7" t="s">
        <v>22</v>
      </c>
      <c r="C8" s="7" t="s">
        <v>21</v>
      </c>
      <c r="D8" s="7" t="s">
        <v>20</v>
      </c>
      <c r="E8" s="7" t="s">
        <v>19</v>
      </c>
      <c r="F8" s="6">
        <v>1</v>
      </c>
      <c r="G8" s="6">
        <v>791048265.15999997</v>
      </c>
      <c r="H8" s="6">
        <v>59641300</v>
      </c>
      <c r="I8" s="6">
        <v>71374396</v>
      </c>
      <c r="J8" s="6">
        <v>34155</v>
      </c>
      <c r="K8" s="6">
        <v>34155</v>
      </c>
    </row>
    <row r="9" spans="1:12" x14ac:dyDescent="0.25">
      <c r="A9" s="7">
        <v>2</v>
      </c>
      <c r="B9" s="7" t="s">
        <v>13</v>
      </c>
      <c r="C9" s="7" t="s">
        <v>18</v>
      </c>
      <c r="D9" s="7" t="s">
        <v>7</v>
      </c>
      <c r="E9" s="7" t="s">
        <v>17</v>
      </c>
      <c r="F9" s="6">
        <v>1</v>
      </c>
      <c r="G9" s="6">
        <v>311124067</v>
      </c>
      <c r="H9" s="6">
        <v>37844900</v>
      </c>
      <c r="I9" s="6">
        <f>19970720+2073000+2678000</f>
        <v>24721720</v>
      </c>
      <c r="J9" s="6">
        <v>25707</v>
      </c>
      <c r="K9" s="6">
        <v>25707</v>
      </c>
    </row>
    <row r="10" spans="1:12" x14ac:dyDescent="0.25">
      <c r="A10" s="7">
        <v>3</v>
      </c>
      <c r="B10" s="7" t="s">
        <v>13</v>
      </c>
      <c r="C10" s="7" t="s">
        <v>16</v>
      </c>
      <c r="D10" s="7" t="s">
        <v>15</v>
      </c>
      <c r="E10" s="7" t="s">
        <v>14</v>
      </c>
      <c r="F10" s="6">
        <v>1</v>
      </c>
      <c r="G10" s="6">
        <v>325950000</v>
      </c>
      <c r="H10" s="6">
        <v>40810200</v>
      </c>
      <c r="I10" s="6">
        <f>1904000+1361920+2068000+15428000+979000+17266000+9807000</f>
        <v>48813920</v>
      </c>
      <c r="J10" s="6">
        <v>27825</v>
      </c>
      <c r="K10" s="6">
        <v>27825</v>
      </c>
    </row>
    <row r="11" spans="1:12" x14ac:dyDescent="0.25">
      <c r="A11" s="7">
        <v>4</v>
      </c>
      <c r="B11" s="7" t="s">
        <v>13</v>
      </c>
      <c r="C11" s="7" t="s">
        <v>12</v>
      </c>
      <c r="D11" s="7" t="s">
        <v>11</v>
      </c>
      <c r="E11" s="7" t="s">
        <v>10</v>
      </c>
      <c r="F11" s="6">
        <v>1</v>
      </c>
      <c r="G11" s="6">
        <v>311124067</v>
      </c>
      <c r="H11" s="6">
        <v>43520400</v>
      </c>
      <c r="I11" s="6">
        <f>1700160+7759360+16192000+2073000+2717000</f>
        <v>30441520</v>
      </c>
      <c r="J11" s="6">
        <v>29689</v>
      </c>
      <c r="K11" s="6">
        <v>29689</v>
      </c>
      <c r="L11" s="8"/>
    </row>
    <row r="12" spans="1:12" x14ac:dyDescent="0.25">
      <c r="A12" s="7">
        <v>5</v>
      </c>
      <c r="B12" s="7" t="s">
        <v>9</v>
      </c>
      <c r="C12" s="7" t="s">
        <v>8</v>
      </c>
      <c r="D12" s="7" t="s">
        <v>7</v>
      </c>
      <c r="E12" s="7" t="s">
        <v>6</v>
      </c>
      <c r="F12" s="6">
        <v>1</v>
      </c>
      <c r="G12" s="6">
        <v>128679875</v>
      </c>
      <c r="H12" s="6">
        <v>22439800</v>
      </c>
      <c r="I12" s="6">
        <f>3148320+866000+6166000</f>
        <v>10180320</v>
      </c>
      <c r="J12" s="6">
        <v>22752</v>
      </c>
      <c r="K12" s="6">
        <v>22752</v>
      </c>
    </row>
    <row r="13" spans="1:12" ht="30" x14ac:dyDescent="0.25">
      <c r="A13" s="7">
        <v>6</v>
      </c>
      <c r="B13" s="7" t="s">
        <v>5</v>
      </c>
      <c r="C13" s="7" t="s">
        <v>4</v>
      </c>
      <c r="D13" s="7" t="s">
        <v>3</v>
      </c>
      <c r="E13" s="7" t="s">
        <v>2</v>
      </c>
      <c r="F13" s="6">
        <v>1</v>
      </c>
      <c r="G13" s="6">
        <v>409000000</v>
      </c>
      <c r="H13" s="6">
        <v>31597900</v>
      </c>
      <c r="I13" s="6">
        <f>7486500+3369000</f>
        <v>10855500</v>
      </c>
      <c r="J13" s="6">
        <v>26500</v>
      </c>
      <c r="K13" s="6">
        <v>26500</v>
      </c>
    </row>
    <row r="14" spans="1:12" x14ac:dyDescent="0.25">
      <c r="A14" s="5" t="s">
        <v>1</v>
      </c>
      <c r="B14" s="5"/>
      <c r="C14" s="5"/>
      <c r="D14" s="5"/>
      <c r="E14" s="5"/>
      <c r="F14" s="4">
        <f>SUM(F8:F13)</f>
        <v>6</v>
      </c>
      <c r="G14" s="4">
        <f>SUM(G8:G13)</f>
        <v>2276926274.1599998</v>
      </c>
      <c r="H14" s="4">
        <f>SUM(H8:H13)</f>
        <v>235854500</v>
      </c>
      <c r="I14" s="4">
        <f>SUM(I8:I13)</f>
        <v>196387376</v>
      </c>
      <c r="J14" s="4">
        <f>SUM(J8:J13)</f>
        <v>166628</v>
      </c>
      <c r="K14" s="4">
        <f>SUM(K8:K13)</f>
        <v>166628</v>
      </c>
    </row>
    <row r="15" spans="1:12" x14ac:dyDescent="0.25">
      <c r="A15" s="5" t="s">
        <v>0</v>
      </c>
      <c r="B15" s="5"/>
      <c r="C15" s="5"/>
      <c r="D15" s="5"/>
      <c r="E15" s="5"/>
      <c r="F15" s="4">
        <f>+F14</f>
        <v>6</v>
      </c>
      <c r="G15" s="4">
        <f>+G14</f>
        <v>2276926274.1599998</v>
      </c>
      <c r="H15" s="4">
        <f>+H14</f>
        <v>235854500</v>
      </c>
      <c r="I15" s="4">
        <f>+I14</f>
        <v>196387376</v>
      </c>
      <c r="J15" s="4">
        <f>+J14</f>
        <v>166628</v>
      </c>
      <c r="K15" s="4">
        <f>+K14</f>
        <v>166628</v>
      </c>
    </row>
    <row r="17" spans="1:11" ht="183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</sheetData>
  <mergeCells count="16">
    <mergeCell ref="B4:B5"/>
    <mergeCell ref="C4:C5"/>
    <mergeCell ref="I4:I5"/>
    <mergeCell ref="J4:K4"/>
    <mergeCell ref="A7:K7"/>
    <mergeCell ref="J3:K3"/>
    <mergeCell ref="A17:K17"/>
    <mergeCell ref="A14:E14"/>
    <mergeCell ref="A15:E15"/>
    <mergeCell ref="A2:K2"/>
    <mergeCell ref="D4:D5"/>
    <mergeCell ref="E4:E5"/>
    <mergeCell ref="F4:F5"/>
    <mergeCell ref="G4:G5"/>
    <mergeCell ref="H4:H5"/>
    <mergeCell ref="A4:A5"/>
  </mergeCells>
  <pageMargins left="0.11811023622047245" right="0.11811023622047245" top="0.74803149606299213" bottom="0.7480314960629921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23-ИЛОВА</vt:lpstr>
      <vt:lpstr>'23-ИЛОВА'!Область_печати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Бозоров Элдор Эркинович</dc:creator>
  <cp:lastModifiedBy>Бозоров Элдор Эркинович</cp:lastModifiedBy>
  <dcterms:created xsi:type="dcterms:W3CDTF">2025-01-09T14:31:58Z</dcterms:created>
  <dcterms:modified xsi:type="dcterms:W3CDTF">2025-01-09T14:39:38Z</dcterms:modified>
</cp:coreProperties>
</file>