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01_2026\Очик бюджет\"/>
    </mc:Choice>
  </mc:AlternateContent>
  <xr:revisionPtr revIDLastSave="0" documentId="13_ncr:1_{A734BEF3-00F7-47C7-B47B-09ECC25242A1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'!$A$4:$X$26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'!$4:$5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'!$A$1:$L$30</definedName>
    <definedName name="_xlnm.Print_Area" localSheetId="4">'5-илова'!$A$1:$L$12</definedName>
    <definedName name="_xlnm.Print_Area" localSheetId="5">'6-илова '!$A$1:$H$12</definedName>
    <definedName name="_xlnm.Print_Area" localSheetId="7">'8-илова 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9" l="1"/>
  <c r="C9" i="9"/>
  <c r="C10" i="9"/>
  <c r="C11" i="9"/>
  <c r="C12" i="9"/>
  <c r="F13" i="9"/>
  <c r="E13" i="9"/>
  <c r="D13" i="9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7" i="4"/>
  <c r="L24" i="4"/>
  <c r="C13" i="9" l="1"/>
  <c r="L23" i="4"/>
  <c r="G13" i="9"/>
  <c r="A10" i="9" l="1"/>
  <c r="A11" i="9" s="1"/>
  <c r="A12" i="9" s="1"/>
  <c r="L25" i="4" l="1"/>
  <c r="J10" i="18" l="1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</calcChain>
</file>

<file path=xl/sharedStrings.xml><?xml version="1.0" encoding="utf-8"?>
<sst xmlns="http://schemas.openxmlformats.org/spreadsheetml/2006/main" count="901" uniqueCount="224">
  <si>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</si>
  <si>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</si>
  <si>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</si>
  <si>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</si>
  <si>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</si>
  <si>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</si>
  <si>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</si>
  <si>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</si>
  <si>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</si>
  <si>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</si>
  <si>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</si>
  <si>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</si>
  <si>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</si>
  <si>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</si>
  <si>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</si>
  <si>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</si>
  <si>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</si>
  <si>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</si>
  <si>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</si>
  <si>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</si>
  <si>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</si>
  <si>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</si>
  <si>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</si>
  <si>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</si>
  <si>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</si>
  <si>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</si>
  <si>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</si>
  <si>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</si>
  <si>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</si>
  <si>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</si>
  <si>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</si>
  <si>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</si>
  <si>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</si>
  <si>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</si>
  <si>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</si>
  <si>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</si>
  <si>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</si>
  <si>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</si>
  <si>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</si>
  <si>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</si>
  <si>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</si>
  <si>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</si>
  <si>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</si>
  <si>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</si>
  <si>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</si>
  <si>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</si>
  <si>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</si>
  <si>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</si>
  <si>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</si>
  <si>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</si>
  <si>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</si>
  <si>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</si>
  <si>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</si>
  <si>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</si>
  <si>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</si>
  <si>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</si>
  <si>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</si>
  <si>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</si>
  <si>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</si>
  <si>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</si>
  <si>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</si>
  <si>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</si>
  <si>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</si>
  <si>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</si>
  <si>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</si>
  <si>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</si>
  <si>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</si>
  <si>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</si>
  <si>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</si>
  <si>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</si>
  <si>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</si>
  <si>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</si>
  <si>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</si>
  <si>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</si>
  <si>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</si>
  <si>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</si>
  <si>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</si>
  <si>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</si>
  <si>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</si>
  <si>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</si>
  <si>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</si>
  <si>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</si>
  <si>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</si>
  <si>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</si>
  <si>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</si>
  <si>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</si>
  <si>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</si>
  <si>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</si>
  <si>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</si>
  <si>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</si>
  <si>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</si>
  <si>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</si>
  <si>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</si>
  <si>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</si>
  <si>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</si>
  <si>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</si>
  <si>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</si>
  <si>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</si>
  <si>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</si>
  <si>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</si>
  <si>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</si>
  <si>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</si>
  <si>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</si>
  <si>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</si>
  <si>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</si>
  <si>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</si>
  <si>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</si>
  <si>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</si>
  <si>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</si>
  <si>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</si>
  <si>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</si>
  <si>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</si>
  <si>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</si>
  <si>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</si>
  <si>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</si>
  <si>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</si>
  <si>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</si>
  <si>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</si>
  <si>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</si>
  <si>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</si>
  <si>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</si>
  <si>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</si>
  <si>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</si>
  <si>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</si>
  <si>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</si>
  <si>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</si>
  <si>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</si>
  <si>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</si>
  <si>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</si>
  <si>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</si>
  <si>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</si>
  <si>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</si>
  <si>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</si>
  <si>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</si>
  <si>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</si>
  <si>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</si>
  <si>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</si>
  <si>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</si>
  <si>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</si>
  <si>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</si>
  <si>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</si>
  <si>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</si>
  <si>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</si>
  <si>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</si>
  <si>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</si>
  <si>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</si>
  <si>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</si>
  <si>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</si>
  <si>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</si>
  <si>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</si>
  <si>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</si>
  <si>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</si>
  <si>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</si>
  <si>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</si>
  <si>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</si>
  <si>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</si>
  <si>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</si>
  <si>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</si>
  <si>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</si>
  <si>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</si>
  <si>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</si>
  <si>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</si>
  <si>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</si>
  <si>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</si>
  <si>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Йил бошида дастур учун тасдиқланган
(минг сўм)</t>
  </si>
  <si>
    <t>Ер қаъридан фойдаланиш маркази ДМ</t>
  </si>
  <si>
    <t>шартномаларни экпертиза хизмати учун</t>
  </si>
  <si>
    <t>ИМВ ҳузуридаги Лойиҳалар ва импорт контрактларини комплекс экспертиза қилиш маркази ДУК</t>
  </si>
  <si>
    <t>ПФ-116
ПҚ-4401
ПҚ-4522
ПҚ-5083
ВМҚ-670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</si>
  <si>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</si>
  <si>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Бюджетдан ташқари маблағлар</t>
  </si>
  <si>
    <t>Минерал ресурслар институти</t>
  </si>
  <si>
    <t>Геология ва геофизика институти</t>
  </si>
  <si>
    <t>Гидрогеология ва муҳандислик геологияси институти</t>
  </si>
  <si>
    <t>Нефть ва газ конлари геологияси ҳамда қилируви институти</t>
  </si>
  <si>
    <t>Китоб геология миллий табиат боғи</t>
  </si>
  <si>
    <t>Ўзбекгидрогеология ДМ</t>
  </si>
  <si>
    <t>Геология-қидирув ишларига субсидиялар</t>
  </si>
  <si>
    <t>Тоғ-кон саноати ва геология соҳасини назорат қилиш инспекцияси сақлаш харажатлари</t>
  </si>
  <si>
    <t>Геология фанлари университети</t>
  </si>
  <si>
    <t>Навоий давлат кончилик ва технологиялар университети</t>
  </si>
  <si>
    <t>Геология, кон-металлургия ва мисни қайта ишлаш саноатини ривожлантириш Лойиҳа офиси</t>
  </si>
  <si>
    <t>Геологияни молиялаштириш ва техник сиёсат бошқармаси бошлиғи</t>
  </si>
  <si>
    <t>Ю. Ходжамов</t>
  </si>
  <si>
    <t>Молиялаштириш бўлими бошлиғи</t>
  </si>
  <si>
    <t>С. Норматов</t>
  </si>
  <si>
    <t>С.Норматов</t>
  </si>
  <si>
    <t>Ю.Ходжамов</t>
  </si>
  <si>
    <t>2026 йил I чорак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</si>
  <si>
    <t>2026 йил I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</si>
  <si>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2026 йил I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</si>
  <si>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2026 йил I чорак бўйича Ўзбекистон Республикаси Тоғ-кон саноати ва геология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</si>
  <si>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2026 йилнинг I чораги</t>
  </si>
  <si>
    <t>261190860311182
№ 10</t>
  </si>
  <si>
    <t>261190860311109
№ 19</t>
  </si>
  <si>
    <t>261190860311237
№ 9</t>
  </si>
  <si>
    <t>261190860311296
№ 11</t>
  </si>
  <si>
    <t>261191200347529
№ 18</t>
  </si>
  <si>
    <t>261191200339984
№ 14</t>
  </si>
  <si>
    <t>261190860312526
№ 15</t>
  </si>
  <si>
    <t>261191200347657
№ 13</t>
  </si>
  <si>
    <t>261191200347610
№ 1-ККД</t>
  </si>
  <si>
    <t>261191200367487
№ 2-РГ</t>
  </si>
  <si>
    <t>261190860311508
№ 62350</t>
  </si>
  <si>
    <t>261190860314751
№ 62361</t>
  </si>
  <si>
    <t>261190860314737
№ 62365</t>
  </si>
  <si>
    <t>261190860314774
№ 62352</t>
  </si>
  <si>
    <t>261190860315154
№ 62337</t>
  </si>
  <si>
    <t>261190860316382
№ 62522</t>
  </si>
  <si>
    <t>261191200375998
№ 4-ТСС</t>
  </si>
  <si>
    <r>
      <t xml:space="preserve">2026 йил I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</si>
  <si>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2026 йил I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</si>
  <si>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2026 йил I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</si>
  <si>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>2026 йил учун тасдиқланган дастур асосида (минг сўм)</t>
  </si>
  <si>
    <t>2026 йил 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</si>
  <si>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2026 йилги минерал-хомашё базасини ривожлантириш давлат дастури доирасида геология-қидирув лойиҳалари</t>
  </si>
  <si>
    <t>2026 йил</t>
  </si>
  <si>
    <t xml:space="preserve">Тақдим этилган солиқ имтиёзлари 
РЎЙХАТИ
январь-март 2026 йил*
</t>
  </si>
  <si>
    <t xml:space="preserve">Тақдим этилган божхона имтиёзлари 
РЎЙХАТИ
 январь-март 2026 йил *
</t>
  </si>
  <si>
    <t xml:space="preserve"> 2026 йил I чорагида Тадбиркорлик субъектларига тақдим этилган солиқ имтиёзлари тўғрисида
МАЪЛУМОТ</t>
  </si>
  <si>
    <t xml:space="preserve"> 2026 йил I чорагида Тадбиркорлик субъектларига тақдим этилган божхона имтиёзлари тўғрисида
МАЪЛУМОТ</t>
  </si>
  <si>
    <t xml:space="preserve"> 2026 йил I чорагида Ўзбекистон Республикасининг Давлат молиявий назорат органлари томонидан ўтказилган назорат тадбирлари юзасидагн
МАЪЛУМОТ</t>
  </si>
  <si>
    <t>2026 йил I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</si>
  <si>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январь-март 2026 йил*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</si>
</sst>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25" fillId="0" borderId="0"/>
    <xf numFmtId="0" fontId="25" fillId="0" borderId="0"/>
    <xf numFmtId="166" fontId="26" fillId="0" borderId="0" applyFont="0" applyFill="0" applyBorder="0" applyAlignment="0" applyProtection="0"/>
  </cellStyleXfs>
  <cellXfs count="205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9" fillId="0" borderId="0" xfId="0" applyNumberFormat="1" applyFont="1" applyFill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0" fontId="19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/>
    </xf>
    <xf numFmtId="164" fontId="20" fillId="0" borderId="9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0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168" fontId="13" fillId="0" borderId="1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0" fontId="28" fillId="0" borderId="0" xfId="0" applyFont="1"/>
    <xf numFmtId="3" fontId="29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/>
    </xf>
    <xf numFmtId="3" fontId="7" fillId="0" borderId="0" xfId="0" applyNumberFormat="1" applyFont="1" applyAlignment="1">
      <alignment horizontal="left" vertical="top" wrapText="1"/>
    </xf>
    <xf numFmtId="0" fontId="7" fillId="0" borderId="0" xfId="0" applyFont="1"/>
    <xf numFmtId="168" fontId="28" fillId="0" borderId="0" xfId="0" applyNumberFormat="1" applyFont="1" applyAlignment="1">
      <alignment horizontal="center" vertical="top" wrapText="1"/>
    </xf>
    <xf numFmtId="168" fontId="7" fillId="0" borderId="0" xfId="0" applyNumberFormat="1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 inden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8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 indent="1"/>
    </xf>
    <xf numFmtId="168" fontId="3" fillId="0" borderId="3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 inden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 indent="1"/>
    </xf>
    <xf numFmtId="3" fontId="14" fillId="0" borderId="0" xfId="0" applyNumberFormat="1" applyFont="1" applyFill="1" applyAlignment="1">
      <alignment horizontal="left" vertical="center" wrapText="1" indent="1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1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inden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F0"/>
    <pageSetUpPr fitToPage="1"/>
  </sheetPr>
  <dimension ref="A1:AD20"/>
  <sheetViews>
    <sheetView tabSelected="1" view="pageBreakPreview" zoomScaleNormal="85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C10" sqref="C10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6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85"/>
  </cols>
  <sheetData>
    <row r="1" spans="1:30" ht="75" customHeight="1" x14ac:dyDescent="0.3">
      <c r="F1" s="132" t="s">
        <v>137</v>
      </c>
      <c r="G1" s="133"/>
    </row>
    <row r="2" spans="1:30" s="99" customFormat="1" ht="48" customHeight="1" x14ac:dyDescent="0.25">
      <c r="A2" s="135" t="s">
        <v>188</v>
      </c>
      <c r="B2" s="135"/>
      <c r="C2" s="135"/>
      <c r="D2" s="135"/>
      <c r="E2" s="135"/>
      <c r="F2" s="135"/>
      <c r="G2" s="135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s="99" customFormat="1" ht="16.5" x14ac:dyDescent="0.25">
      <c r="A3" s="131" t="s">
        <v>13</v>
      </c>
      <c r="B3" s="131"/>
      <c r="C3" s="131"/>
      <c r="D3" s="131"/>
      <c r="E3" s="131"/>
      <c r="F3" s="131"/>
      <c r="G3" s="131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s="99" customFormat="1" ht="16.5" x14ac:dyDescent="0.25">
      <c r="A4" s="98"/>
      <c r="B4" s="98"/>
      <c r="C4" s="98"/>
      <c r="D4" s="98"/>
      <c r="E4" s="98"/>
      <c r="F4" s="98"/>
      <c r="G4" s="100" t="s">
        <v>151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</row>
    <row r="5" spans="1:30" s="99" customFormat="1" ht="32.450000000000003" customHeight="1" x14ac:dyDescent="0.25">
      <c r="A5" s="136" t="s">
        <v>14</v>
      </c>
      <c r="B5" s="136" t="s">
        <v>6</v>
      </c>
      <c r="C5" s="136" t="s">
        <v>0</v>
      </c>
      <c r="D5" s="136"/>
      <c r="E5" s="136"/>
      <c r="F5" s="136"/>
      <c r="G5" s="136"/>
      <c r="H5" s="101"/>
      <c r="I5" s="101"/>
      <c r="J5" s="101"/>
      <c r="K5" s="101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</row>
    <row r="6" spans="1:30" s="99" customFormat="1" ht="16.5" x14ac:dyDescent="0.25">
      <c r="A6" s="136"/>
      <c r="B6" s="136"/>
      <c r="C6" s="136" t="s">
        <v>5</v>
      </c>
      <c r="D6" s="136" t="s">
        <v>1</v>
      </c>
      <c r="E6" s="136"/>
      <c r="F6" s="136"/>
      <c r="G6" s="136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</row>
    <row r="7" spans="1:30" s="99" customFormat="1" ht="82.5" x14ac:dyDescent="0.25">
      <c r="A7" s="137"/>
      <c r="B7" s="137"/>
      <c r="C7" s="137"/>
      <c r="D7" s="102" t="s">
        <v>2</v>
      </c>
      <c r="E7" s="102" t="s">
        <v>150</v>
      </c>
      <c r="F7" s="102" t="s">
        <v>3</v>
      </c>
      <c r="G7" s="102" t="s">
        <v>4</v>
      </c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0" s="106" customFormat="1" ht="36" customHeight="1" x14ac:dyDescent="0.25">
      <c r="A8" s="103">
        <v>1</v>
      </c>
      <c r="B8" s="126" t="s">
        <v>177</v>
      </c>
      <c r="C8" s="104">
        <f>SUM(D8:G8)</f>
        <v>140000000</v>
      </c>
      <c r="D8" s="104" t="s">
        <v>152</v>
      </c>
      <c r="E8" s="104" t="s">
        <v>152</v>
      </c>
      <c r="F8" s="104">
        <v>140000000</v>
      </c>
      <c r="G8" s="104">
        <v>0</v>
      </c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</row>
    <row r="9" spans="1:30" s="106" customFormat="1" ht="36" customHeight="1" x14ac:dyDescent="0.25">
      <c r="A9" s="103">
        <v>2</v>
      </c>
      <c r="B9" s="126" t="s">
        <v>178</v>
      </c>
      <c r="C9" s="104">
        <f>SUM(D9:G9)</f>
        <v>4678044.3499999996</v>
      </c>
      <c r="D9" s="104">
        <v>3481119</v>
      </c>
      <c r="E9" s="104">
        <v>876219</v>
      </c>
      <c r="F9" s="104">
        <v>320706.34999999998</v>
      </c>
      <c r="G9" s="104">
        <v>0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</row>
    <row r="10" spans="1:30" s="106" customFormat="1" ht="28.5" customHeight="1" x14ac:dyDescent="0.25">
      <c r="A10" s="103">
        <f t="shared" ref="A10:A12" si="0">+A9+1</f>
        <v>3</v>
      </c>
      <c r="B10" s="126" t="s">
        <v>179</v>
      </c>
      <c r="C10" s="104">
        <f>SUM(D10:G10)</f>
        <v>2991891</v>
      </c>
      <c r="D10" s="104">
        <v>1350588</v>
      </c>
      <c r="E10" s="104">
        <v>66600</v>
      </c>
      <c r="F10" s="104">
        <v>1574703</v>
      </c>
      <c r="G10" s="104">
        <v>0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</row>
    <row r="11" spans="1:30" s="106" customFormat="1" ht="33" x14ac:dyDescent="0.25">
      <c r="A11" s="103">
        <f t="shared" si="0"/>
        <v>4</v>
      </c>
      <c r="B11" s="126" t="s">
        <v>181</v>
      </c>
      <c r="C11" s="104">
        <f>SUM(D11:G11)</f>
        <v>1333072</v>
      </c>
      <c r="D11" s="104">
        <v>979257</v>
      </c>
      <c r="E11" s="104">
        <v>248315</v>
      </c>
      <c r="F11" s="104">
        <v>105500</v>
      </c>
      <c r="G11" s="104">
        <v>0</v>
      </c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</row>
    <row r="12" spans="1:30" s="106" customFormat="1" ht="33" x14ac:dyDescent="0.25">
      <c r="A12" s="103">
        <f t="shared" si="0"/>
        <v>5</v>
      </c>
      <c r="B12" s="126" t="s">
        <v>180</v>
      </c>
      <c r="C12" s="104">
        <f>SUM(D12:G12)</f>
        <v>15371754</v>
      </c>
      <c r="D12" s="104">
        <v>13404333</v>
      </c>
      <c r="E12" s="104">
        <v>1894434</v>
      </c>
      <c r="F12" s="104">
        <v>72987</v>
      </c>
      <c r="G12" s="104">
        <v>0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</row>
    <row r="13" spans="1:30" s="108" customFormat="1" ht="28.5" customHeight="1" x14ac:dyDescent="0.25">
      <c r="A13" s="134" t="s">
        <v>22</v>
      </c>
      <c r="B13" s="134"/>
      <c r="C13" s="125">
        <f>SUM(C8:C12)</f>
        <v>164374761.34999999</v>
      </c>
      <c r="D13" s="125">
        <f>SUM(D8:D12)</f>
        <v>19215297</v>
      </c>
      <c r="E13" s="125">
        <f>SUM(E8:E12)</f>
        <v>3085568</v>
      </c>
      <c r="F13" s="125">
        <f>SUM(F8:F12)</f>
        <v>142073896.34999999</v>
      </c>
      <c r="G13" s="125">
        <f>SUM(G8:G12)</f>
        <v>0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 s="99" customFormat="1" ht="16.5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</row>
    <row r="15" spans="1:30" s="99" customFormat="1" ht="16.5" x14ac:dyDescent="0.25">
      <c r="A15" s="98"/>
      <c r="B15" s="98"/>
      <c r="C15" s="109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</row>
    <row r="16" spans="1:30" s="99" customFormat="1" ht="16.5" x14ac:dyDescent="0.25">
      <c r="A16" s="98"/>
      <c r="B16" s="131" t="s">
        <v>182</v>
      </c>
      <c r="C16" s="131"/>
      <c r="D16" s="107"/>
      <c r="E16" s="107"/>
      <c r="F16" s="107" t="s">
        <v>183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</row>
    <row r="17" spans="1:30" s="99" customFormat="1" ht="16.5" x14ac:dyDescent="0.25">
      <c r="A17" s="98"/>
      <c r="B17" s="107"/>
      <c r="C17" s="110"/>
      <c r="D17" s="107"/>
      <c r="E17" s="107"/>
      <c r="F17" s="107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</row>
    <row r="18" spans="1:30" x14ac:dyDescent="0.3">
      <c r="A18" s="98"/>
      <c r="B18" s="131" t="s">
        <v>184</v>
      </c>
      <c r="C18" s="131"/>
      <c r="D18" s="107"/>
      <c r="E18" s="107"/>
      <c r="F18" s="107" t="s">
        <v>185</v>
      </c>
    </row>
    <row r="19" spans="1:30" x14ac:dyDescent="0.3">
      <c r="C19" s="76"/>
    </row>
    <row r="20" spans="1:30" x14ac:dyDescent="0.3">
      <c r="C20" s="77"/>
    </row>
  </sheetData>
  <mergeCells count="11">
    <mergeCell ref="B16:C16"/>
    <mergeCell ref="B18:C18"/>
    <mergeCell ref="F1:G1"/>
    <mergeCell ref="A13:B13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26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6" style="29" customWidth="1"/>
    <col min="2" max="3" width="11.5703125" style="29" bestFit="1" customWidth="1"/>
    <col min="4" max="4" width="14.42578125" style="29" customWidth="1"/>
    <col min="5" max="5" width="16" style="29" bestFit="1" customWidth="1"/>
    <col min="6" max="6" width="15.28515625" style="29" bestFit="1" customWidth="1"/>
    <col min="7" max="7" width="13.7109375" style="29" customWidth="1"/>
    <col min="8" max="8" width="14.5703125" style="29" customWidth="1"/>
    <col min="9" max="9" width="12.28515625" style="29" customWidth="1"/>
    <col min="10" max="10" width="12.7109375" style="29" customWidth="1"/>
    <col min="11" max="11" width="12" style="29" customWidth="1"/>
    <col min="12" max="12" width="14.85546875" style="29" customWidth="1"/>
    <col min="13" max="16384" width="9.140625" style="29"/>
  </cols>
  <sheetData>
    <row r="1" spans="1:13" ht="63.75" customHeight="1" x14ac:dyDescent="0.25">
      <c r="I1" s="176" t="s">
        <v>144</v>
      </c>
      <c r="J1" s="176"/>
      <c r="K1" s="176"/>
      <c r="L1" s="176"/>
    </row>
    <row r="4" spans="1:13" ht="48" customHeight="1" x14ac:dyDescent="0.25">
      <c r="A4" s="175" t="s">
        <v>218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6" spans="1:13" x14ac:dyDescent="0.25">
      <c r="A6" s="180" t="s">
        <v>14</v>
      </c>
      <c r="B6" s="180" t="s">
        <v>90</v>
      </c>
      <c r="C6" s="180" t="s">
        <v>91</v>
      </c>
      <c r="D6" s="180" t="s">
        <v>92</v>
      </c>
      <c r="E6" s="180" t="s">
        <v>93</v>
      </c>
      <c r="F6" s="180" t="s">
        <v>135</v>
      </c>
      <c r="G6" s="180" t="s">
        <v>94</v>
      </c>
      <c r="H6" s="180" t="s">
        <v>95</v>
      </c>
      <c r="I6" s="177" t="s">
        <v>100</v>
      </c>
      <c r="J6" s="178"/>
      <c r="K6" s="179"/>
      <c r="L6" s="180" t="s">
        <v>99</v>
      </c>
      <c r="M6" s="45"/>
    </row>
    <row r="7" spans="1:13" ht="28.5" x14ac:dyDescent="0.25">
      <c r="A7" s="181"/>
      <c r="B7" s="181"/>
      <c r="C7" s="181"/>
      <c r="D7" s="181"/>
      <c r="E7" s="181"/>
      <c r="F7" s="181"/>
      <c r="G7" s="181"/>
      <c r="H7" s="181"/>
      <c r="I7" s="36" t="s">
        <v>96</v>
      </c>
      <c r="J7" s="36" t="s">
        <v>97</v>
      </c>
      <c r="K7" s="36" t="s">
        <v>98</v>
      </c>
      <c r="L7" s="181"/>
      <c r="M7" s="45"/>
    </row>
    <row r="8" spans="1:13" x14ac:dyDescent="0.25">
      <c r="A8" s="46" t="s">
        <v>152</v>
      </c>
      <c r="B8" s="66" t="s">
        <v>152</v>
      </c>
      <c r="C8" s="66" t="s">
        <v>152</v>
      </c>
      <c r="D8" s="66" t="s">
        <v>152</v>
      </c>
      <c r="E8" s="66" t="s">
        <v>152</v>
      </c>
      <c r="F8" s="66" t="s">
        <v>152</v>
      </c>
      <c r="G8" s="66" t="s">
        <v>152</v>
      </c>
      <c r="H8" s="66" t="s">
        <v>152</v>
      </c>
      <c r="I8" s="66" t="s">
        <v>152</v>
      </c>
      <c r="J8" s="66" t="s">
        <v>152</v>
      </c>
      <c r="K8" s="66" t="s">
        <v>152</v>
      </c>
      <c r="L8" s="66" t="s">
        <v>152</v>
      </c>
      <c r="M8" s="45"/>
    </row>
    <row r="9" spans="1:13" x14ac:dyDescent="0.25">
      <c r="A9" s="46" t="s">
        <v>152</v>
      </c>
      <c r="B9" s="66" t="s">
        <v>152</v>
      </c>
      <c r="C9" s="66" t="s">
        <v>152</v>
      </c>
      <c r="D9" s="66" t="s">
        <v>152</v>
      </c>
      <c r="E9" s="66" t="s">
        <v>152</v>
      </c>
      <c r="F9" s="66" t="s">
        <v>152</v>
      </c>
      <c r="G9" s="66" t="s">
        <v>152</v>
      </c>
      <c r="H9" s="66" t="s">
        <v>152</v>
      </c>
      <c r="I9" s="66" t="s">
        <v>152</v>
      </c>
      <c r="J9" s="66" t="s">
        <v>152</v>
      </c>
      <c r="K9" s="66" t="s">
        <v>152</v>
      </c>
      <c r="L9" s="66" t="s">
        <v>152</v>
      </c>
      <c r="M9" s="45"/>
    </row>
    <row r="10" spans="1:13" x14ac:dyDescent="0.25">
      <c r="A10" s="46" t="s">
        <v>152</v>
      </c>
      <c r="B10" s="66" t="s">
        <v>152</v>
      </c>
      <c r="C10" s="66" t="s">
        <v>152</v>
      </c>
      <c r="D10" s="66" t="s">
        <v>152</v>
      </c>
      <c r="E10" s="66" t="s">
        <v>152</v>
      </c>
      <c r="F10" s="66" t="s">
        <v>152</v>
      </c>
      <c r="G10" s="66" t="s">
        <v>152</v>
      </c>
      <c r="H10" s="66" t="s">
        <v>152</v>
      </c>
      <c r="I10" s="66" t="s">
        <v>152</v>
      </c>
      <c r="J10" s="66" t="s">
        <v>152</v>
      </c>
      <c r="K10" s="66" t="s">
        <v>152</v>
      </c>
      <c r="L10" s="66" t="s">
        <v>152</v>
      </c>
      <c r="M10" s="45"/>
    </row>
    <row r="11" spans="1:13" x14ac:dyDescent="0.25">
      <c r="A11" s="46" t="s">
        <v>152</v>
      </c>
      <c r="B11" s="66" t="s">
        <v>152</v>
      </c>
      <c r="C11" s="66" t="s">
        <v>152</v>
      </c>
      <c r="D11" s="66" t="s">
        <v>152</v>
      </c>
      <c r="E11" s="66" t="s">
        <v>152</v>
      </c>
      <c r="F11" s="66" t="s">
        <v>152</v>
      </c>
      <c r="G11" s="66" t="s">
        <v>152</v>
      </c>
      <c r="H11" s="66" t="s">
        <v>152</v>
      </c>
      <c r="I11" s="66" t="s">
        <v>152</v>
      </c>
      <c r="J11" s="66" t="s">
        <v>152</v>
      </c>
      <c r="K11" s="66" t="s">
        <v>152</v>
      </c>
      <c r="L11" s="66" t="s">
        <v>152</v>
      </c>
      <c r="M11" s="45"/>
    </row>
    <row r="12" spans="1:13" x14ac:dyDescent="0.25">
      <c r="A12" s="46" t="s">
        <v>152</v>
      </c>
      <c r="B12" s="66" t="s">
        <v>152</v>
      </c>
      <c r="C12" s="66" t="s">
        <v>152</v>
      </c>
      <c r="D12" s="66" t="s">
        <v>152</v>
      </c>
      <c r="E12" s="66" t="s">
        <v>152</v>
      </c>
      <c r="F12" s="66" t="s">
        <v>152</v>
      </c>
      <c r="G12" s="66" t="s">
        <v>152</v>
      </c>
      <c r="H12" s="66" t="s">
        <v>152</v>
      </c>
      <c r="I12" s="66" t="s">
        <v>152</v>
      </c>
      <c r="J12" s="66" t="s">
        <v>152</v>
      </c>
      <c r="K12" s="66" t="s">
        <v>152</v>
      </c>
      <c r="L12" s="66" t="s">
        <v>152</v>
      </c>
      <c r="M12" s="45"/>
    </row>
    <row r="13" spans="1:13" x14ac:dyDescent="0.25">
      <c r="A13" s="46" t="s">
        <v>152</v>
      </c>
      <c r="B13" s="66" t="s">
        <v>152</v>
      </c>
      <c r="C13" s="66" t="s">
        <v>152</v>
      </c>
      <c r="D13" s="66" t="s">
        <v>152</v>
      </c>
      <c r="E13" s="66" t="s">
        <v>152</v>
      </c>
      <c r="F13" s="66" t="s">
        <v>152</v>
      </c>
      <c r="G13" s="66" t="s">
        <v>152</v>
      </c>
      <c r="H13" s="66" t="s">
        <v>152</v>
      </c>
      <c r="I13" s="66" t="s">
        <v>152</v>
      </c>
      <c r="J13" s="66" t="s">
        <v>152</v>
      </c>
      <c r="K13" s="66" t="s">
        <v>152</v>
      </c>
      <c r="L13" s="66" t="s">
        <v>152</v>
      </c>
      <c r="M13" s="45"/>
    </row>
    <row r="14" spans="1:13" x14ac:dyDescent="0.25">
      <c r="A14" s="46" t="s">
        <v>152</v>
      </c>
      <c r="B14" s="66" t="s">
        <v>152</v>
      </c>
      <c r="C14" s="66" t="s">
        <v>152</v>
      </c>
      <c r="D14" s="66" t="s">
        <v>152</v>
      </c>
      <c r="E14" s="66" t="s">
        <v>152</v>
      </c>
      <c r="F14" s="66" t="s">
        <v>152</v>
      </c>
      <c r="G14" s="66" t="s">
        <v>152</v>
      </c>
      <c r="H14" s="66" t="s">
        <v>152</v>
      </c>
      <c r="I14" s="66" t="s">
        <v>152</v>
      </c>
      <c r="J14" s="66" t="s">
        <v>152</v>
      </c>
      <c r="K14" s="66" t="s">
        <v>152</v>
      </c>
      <c r="L14" s="66" t="s">
        <v>152</v>
      </c>
      <c r="M14" s="45"/>
    </row>
    <row r="15" spans="1:13" x14ac:dyDescent="0.25">
      <c r="A15" s="46" t="s">
        <v>152</v>
      </c>
      <c r="B15" s="66" t="s">
        <v>152</v>
      </c>
      <c r="C15" s="66" t="s">
        <v>152</v>
      </c>
      <c r="D15" s="66" t="s">
        <v>152</v>
      </c>
      <c r="E15" s="66" t="s">
        <v>152</v>
      </c>
      <c r="F15" s="66" t="s">
        <v>152</v>
      </c>
      <c r="G15" s="66" t="s">
        <v>152</v>
      </c>
      <c r="H15" s="66" t="s">
        <v>152</v>
      </c>
      <c r="I15" s="66" t="s">
        <v>152</v>
      </c>
      <c r="J15" s="66" t="s">
        <v>152</v>
      </c>
      <c r="K15" s="66" t="s">
        <v>152</v>
      </c>
      <c r="L15" s="66" t="s">
        <v>152</v>
      </c>
      <c r="M15" s="45"/>
    </row>
    <row r="16" spans="1:13" x14ac:dyDescent="0.25"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4:13" x14ac:dyDescent="0.25"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4:13" x14ac:dyDescent="0.25"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4:13" x14ac:dyDescent="0.25"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4:13" x14ac:dyDescent="0.25"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4:13" x14ac:dyDescent="0.25"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4:13" x14ac:dyDescent="0.25"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4:13" x14ac:dyDescent="0.25"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4:13" x14ac:dyDescent="0.25"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4:13" x14ac:dyDescent="0.25"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4:13" x14ac:dyDescent="0.25">
      <c r="D26" s="45"/>
      <c r="E26" s="45"/>
      <c r="F26" s="45"/>
      <c r="G26" s="45"/>
      <c r="H26" s="45"/>
      <c r="I26" s="45"/>
      <c r="J26" s="45"/>
      <c r="K26" s="45"/>
      <c r="L26" s="45"/>
      <c r="M26" s="45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view="pageBreakPreview" zoomScale="130" zoomScaleNormal="115" zoomScaleSheetLayoutView="130" workbookViewId="0">
      <selection activeCell="C10" sqref="C10"/>
    </sheetView>
  </sheetViews>
  <sheetFormatPr defaultRowHeight="15" x14ac:dyDescent="0.25"/>
  <cols>
    <col min="1" max="1" width="7" style="29" customWidth="1"/>
    <col min="2" max="2" width="46" style="29" customWidth="1"/>
    <col min="3" max="3" width="18" style="29" customWidth="1"/>
    <col min="4" max="4" width="44.5703125" style="29" customWidth="1"/>
    <col min="5" max="16384" width="9.140625" style="29"/>
  </cols>
  <sheetData>
    <row r="1" spans="1:4" ht="76.5" customHeight="1" x14ac:dyDescent="0.25">
      <c r="D1" s="26" t="s">
        <v>145</v>
      </c>
    </row>
    <row r="2" spans="1:4" ht="45" customHeight="1" x14ac:dyDescent="0.25">
      <c r="A2" s="169" t="s">
        <v>219</v>
      </c>
      <c r="B2" s="169"/>
      <c r="C2" s="169"/>
      <c r="D2" s="169"/>
    </row>
    <row r="4" spans="1:4" ht="30.75" customHeight="1" x14ac:dyDescent="0.25">
      <c r="A4" s="55" t="s">
        <v>14</v>
      </c>
      <c r="B4" s="55" t="s">
        <v>84</v>
      </c>
      <c r="C4" s="55" t="s">
        <v>82</v>
      </c>
      <c r="D4" s="55" t="s">
        <v>118</v>
      </c>
    </row>
    <row r="5" spans="1:4" x14ac:dyDescent="0.25">
      <c r="A5" s="56">
        <v>1</v>
      </c>
      <c r="B5" s="56" t="s">
        <v>152</v>
      </c>
      <c r="C5" s="56" t="s">
        <v>152</v>
      </c>
      <c r="D5" s="56" t="s">
        <v>152</v>
      </c>
    </row>
    <row r="6" spans="1:4" x14ac:dyDescent="0.25">
      <c r="A6" s="56">
        <f>+A5+1</f>
        <v>2</v>
      </c>
      <c r="B6" s="56" t="s">
        <v>152</v>
      </c>
      <c r="C6" s="56" t="s">
        <v>152</v>
      </c>
      <c r="D6" s="56" t="s">
        <v>152</v>
      </c>
    </row>
    <row r="7" spans="1:4" x14ac:dyDescent="0.25">
      <c r="A7" s="56">
        <f t="shared" ref="A7:A14" si="0">+A6+1</f>
        <v>3</v>
      </c>
      <c r="B7" s="56" t="s">
        <v>152</v>
      </c>
      <c r="C7" s="56" t="s">
        <v>152</v>
      </c>
      <c r="D7" s="56" t="s">
        <v>152</v>
      </c>
    </row>
    <row r="8" spans="1:4" x14ac:dyDescent="0.25">
      <c r="A8" s="56">
        <f t="shared" si="0"/>
        <v>4</v>
      </c>
      <c r="B8" s="56" t="s">
        <v>152</v>
      </c>
      <c r="C8" s="56" t="s">
        <v>152</v>
      </c>
      <c r="D8" s="56" t="s">
        <v>152</v>
      </c>
    </row>
    <row r="9" spans="1:4" x14ac:dyDescent="0.25">
      <c r="A9" s="56">
        <f t="shared" si="0"/>
        <v>5</v>
      </c>
      <c r="B9" s="56" t="s">
        <v>152</v>
      </c>
      <c r="C9" s="56" t="s">
        <v>152</v>
      </c>
      <c r="D9" s="56" t="s">
        <v>152</v>
      </c>
    </row>
    <row r="10" spans="1:4" x14ac:dyDescent="0.25">
      <c r="A10" s="56">
        <f t="shared" si="0"/>
        <v>6</v>
      </c>
      <c r="B10" s="56" t="s">
        <v>152</v>
      </c>
      <c r="C10" s="56" t="s">
        <v>152</v>
      </c>
      <c r="D10" s="56" t="s">
        <v>152</v>
      </c>
    </row>
    <row r="11" spans="1:4" x14ac:dyDescent="0.25">
      <c r="A11" s="56">
        <f t="shared" si="0"/>
        <v>7</v>
      </c>
      <c r="B11" s="56" t="s">
        <v>152</v>
      </c>
      <c r="C11" s="56" t="s">
        <v>152</v>
      </c>
      <c r="D11" s="56" t="s">
        <v>152</v>
      </c>
    </row>
    <row r="12" spans="1:4" x14ac:dyDescent="0.25">
      <c r="A12" s="56">
        <f t="shared" si="0"/>
        <v>8</v>
      </c>
      <c r="B12" s="56" t="s">
        <v>152</v>
      </c>
      <c r="C12" s="56" t="s">
        <v>152</v>
      </c>
      <c r="D12" s="56" t="s">
        <v>152</v>
      </c>
    </row>
    <row r="13" spans="1:4" x14ac:dyDescent="0.25">
      <c r="A13" s="56">
        <f t="shared" si="0"/>
        <v>9</v>
      </c>
      <c r="B13" s="56" t="s">
        <v>152</v>
      </c>
      <c r="C13" s="56" t="s">
        <v>152</v>
      </c>
      <c r="D13" s="56" t="s">
        <v>152</v>
      </c>
    </row>
    <row r="14" spans="1:4" x14ac:dyDescent="0.25">
      <c r="A14" s="56">
        <f t="shared" si="0"/>
        <v>10</v>
      </c>
      <c r="B14" s="56" t="s">
        <v>152</v>
      </c>
      <c r="C14" s="56" t="s">
        <v>152</v>
      </c>
      <c r="D14" s="56" t="s">
        <v>152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view="pageBreakPreview" zoomScaleNormal="115" zoomScaleSheetLayoutView="100" workbookViewId="0">
      <selection activeCell="C10" sqref="C10"/>
    </sheetView>
  </sheetViews>
  <sheetFormatPr defaultRowHeight="15" x14ac:dyDescent="0.25"/>
  <cols>
    <col min="1" max="1" width="7" style="29" customWidth="1"/>
    <col min="2" max="2" width="38.42578125" style="29" customWidth="1"/>
    <col min="3" max="3" width="22.140625" style="29" customWidth="1"/>
    <col min="4" max="4" width="47.28515625" style="29" customWidth="1"/>
    <col min="5" max="16384" width="9.140625" style="29"/>
  </cols>
  <sheetData>
    <row r="1" spans="1:4" ht="60" customHeight="1" x14ac:dyDescent="0.25">
      <c r="D1" s="26" t="s">
        <v>146</v>
      </c>
    </row>
    <row r="2" spans="1:4" ht="64.5" customHeight="1" x14ac:dyDescent="0.25">
      <c r="A2" s="169" t="s">
        <v>220</v>
      </c>
      <c r="B2" s="169"/>
      <c r="C2" s="169"/>
      <c r="D2" s="169"/>
    </row>
    <row r="4" spans="1:4" ht="30.75" customHeight="1" x14ac:dyDescent="0.25">
      <c r="A4" s="55" t="s">
        <v>14</v>
      </c>
      <c r="B4" s="55" t="s">
        <v>84</v>
      </c>
      <c r="C4" s="55" t="s">
        <v>82</v>
      </c>
      <c r="D4" s="55" t="s">
        <v>118</v>
      </c>
    </row>
    <row r="5" spans="1:4" x14ac:dyDescent="0.25">
      <c r="A5" s="56">
        <v>1</v>
      </c>
      <c r="B5" s="56" t="s">
        <v>152</v>
      </c>
      <c r="C5" s="56" t="s">
        <v>152</v>
      </c>
      <c r="D5" s="56" t="s">
        <v>152</v>
      </c>
    </row>
    <row r="6" spans="1:4" x14ac:dyDescent="0.25">
      <c r="A6" s="56">
        <f>+A5+1</f>
        <v>2</v>
      </c>
      <c r="B6" s="56" t="s">
        <v>152</v>
      </c>
      <c r="C6" s="56" t="s">
        <v>152</v>
      </c>
      <c r="D6" s="56" t="s">
        <v>152</v>
      </c>
    </row>
    <row r="7" spans="1:4" x14ac:dyDescent="0.25">
      <c r="A7" s="56">
        <f t="shared" ref="A7:A14" si="0">+A6+1</f>
        <v>3</v>
      </c>
      <c r="B7" s="56" t="s">
        <v>152</v>
      </c>
      <c r="C7" s="56" t="s">
        <v>152</v>
      </c>
      <c r="D7" s="56" t="s">
        <v>152</v>
      </c>
    </row>
    <row r="8" spans="1:4" x14ac:dyDescent="0.25">
      <c r="A8" s="56">
        <f t="shared" si="0"/>
        <v>4</v>
      </c>
      <c r="B8" s="56" t="s">
        <v>152</v>
      </c>
      <c r="C8" s="56" t="s">
        <v>152</v>
      </c>
      <c r="D8" s="56" t="s">
        <v>152</v>
      </c>
    </row>
    <row r="9" spans="1:4" x14ac:dyDescent="0.25">
      <c r="A9" s="56">
        <f t="shared" si="0"/>
        <v>5</v>
      </c>
      <c r="B9" s="56" t="s">
        <v>152</v>
      </c>
      <c r="C9" s="56" t="s">
        <v>152</v>
      </c>
      <c r="D9" s="56" t="s">
        <v>152</v>
      </c>
    </row>
    <row r="10" spans="1:4" x14ac:dyDescent="0.25">
      <c r="A10" s="56">
        <f t="shared" si="0"/>
        <v>6</v>
      </c>
      <c r="B10" s="56" t="s">
        <v>152</v>
      </c>
      <c r="C10" s="56" t="s">
        <v>152</v>
      </c>
      <c r="D10" s="56" t="s">
        <v>152</v>
      </c>
    </row>
    <row r="11" spans="1:4" x14ac:dyDescent="0.25">
      <c r="A11" s="56">
        <f t="shared" si="0"/>
        <v>7</v>
      </c>
      <c r="B11" s="56" t="s">
        <v>152</v>
      </c>
      <c r="C11" s="56" t="s">
        <v>152</v>
      </c>
      <c r="D11" s="56" t="s">
        <v>152</v>
      </c>
    </row>
    <row r="12" spans="1:4" x14ac:dyDescent="0.25">
      <c r="A12" s="56">
        <f t="shared" si="0"/>
        <v>8</v>
      </c>
      <c r="B12" s="56" t="s">
        <v>152</v>
      </c>
      <c r="C12" s="56" t="s">
        <v>152</v>
      </c>
      <c r="D12" s="56" t="s">
        <v>152</v>
      </c>
    </row>
    <row r="13" spans="1:4" x14ac:dyDescent="0.25">
      <c r="A13" s="56">
        <f t="shared" si="0"/>
        <v>9</v>
      </c>
      <c r="B13" s="56" t="s">
        <v>152</v>
      </c>
      <c r="C13" s="56" t="s">
        <v>152</v>
      </c>
      <c r="D13" s="56" t="s">
        <v>152</v>
      </c>
    </row>
    <row r="14" spans="1:4" x14ac:dyDescent="0.25">
      <c r="A14" s="56">
        <f t="shared" si="0"/>
        <v>10</v>
      </c>
      <c r="B14" s="56" t="s">
        <v>152</v>
      </c>
      <c r="C14" s="56" t="s">
        <v>152</v>
      </c>
      <c r="D14" s="56" t="s">
        <v>152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6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9.140625" style="29"/>
    <col min="2" max="2" width="52.85546875" style="29" customWidth="1"/>
    <col min="3" max="3" width="20.85546875" style="29" customWidth="1"/>
    <col min="4" max="4" width="55.85546875" style="29" customWidth="1"/>
    <col min="5" max="16384" width="9.140625" style="29"/>
  </cols>
  <sheetData>
    <row r="1" spans="1:6" ht="78.75" x14ac:dyDescent="0.25">
      <c r="A1" s="47"/>
      <c r="B1" s="48"/>
      <c r="C1" s="47"/>
      <c r="D1" s="61" t="s">
        <v>147</v>
      </c>
    </row>
    <row r="2" spans="1:6" ht="72.75" customHeight="1" x14ac:dyDescent="0.25">
      <c r="A2" s="169" t="s">
        <v>221</v>
      </c>
      <c r="B2" s="169"/>
      <c r="C2" s="169"/>
      <c r="D2" s="169"/>
      <c r="E2" s="43"/>
      <c r="F2" s="43"/>
    </row>
    <row r="3" spans="1:6" ht="19.5" x14ac:dyDescent="0.25">
      <c r="A3" s="183" t="s">
        <v>71</v>
      </c>
      <c r="B3" s="183"/>
      <c r="C3" s="183"/>
      <c r="D3" s="183"/>
    </row>
    <row r="4" spans="1:6" ht="18.75" x14ac:dyDescent="0.25">
      <c r="A4" s="47"/>
      <c r="B4" s="47"/>
      <c r="C4" s="47"/>
      <c r="D4" s="47"/>
    </row>
    <row r="5" spans="1:6" ht="24.75" customHeight="1" x14ac:dyDescent="0.25">
      <c r="A5" s="184" t="s">
        <v>14</v>
      </c>
      <c r="B5" s="184" t="s">
        <v>72</v>
      </c>
      <c r="C5" s="184" t="s">
        <v>73</v>
      </c>
      <c r="D5" s="184" t="s">
        <v>74</v>
      </c>
    </row>
    <row r="6" spans="1:6" ht="26.25" customHeight="1" x14ac:dyDescent="0.25">
      <c r="A6" s="184"/>
      <c r="B6" s="184"/>
      <c r="C6" s="184"/>
      <c r="D6" s="184"/>
    </row>
    <row r="7" spans="1:6" ht="18.75" x14ac:dyDescent="0.25">
      <c r="A7" s="49" t="s">
        <v>152</v>
      </c>
      <c r="B7" s="49" t="s">
        <v>152</v>
      </c>
      <c r="C7" s="49" t="s">
        <v>152</v>
      </c>
      <c r="D7" s="49" t="s">
        <v>152</v>
      </c>
    </row>
    <row r="8" spans="1:6" ht="18.75" x14ac:dyDescent="0.25">
      <c r="A8" s="49" t="s">
        <v>152</v>
      </c>
      <c r="B8" s="49" t="s">
        <v>152</v>
      </c>
      <c r="C8" s="49" t="s">
        <v>152</v>
      </c>
      <c r="D8" s="49" t="s">
        <v>152</v>
      </c>
    </row>
    <row r="9" spans="1:6" ht="18.75" x14ac:dyDescent="0.25">
      <c r="A9" s="49" t="s">
        <v>152</v>
      </c>
      <c r="B9" s="49" t="s">
        <v>152</v>
      </c>
      <c r="C9" s="49" t="s">
        <v>152</v>
      </c>
      <c r="D9" s="49" t="s">
        <v>152</v>
      </c>
    </row>
    <row r="10" spans="1:6" ht="18.75" x14ac:dyDescent="0.25">
      <c r="A10" s="49" t="s">
        <v>152</v>
      </c>
      <c r="B10" s="49" t="s">
        <v>152</v>
      </c>
      <c r="C10" s="49" t="s">
        <v>152</v>
      </c>
      <c r="D10" s="49" t="s">
        <v>152</v>
      </c>
    </row>
    <row r="11" spans="1:6" ht="18.75" x14ac:dyDescent="0.25">
      <c r="A11" s="49" t="s">
        <v>152</v>
      </c>
      <c r="B11" s="49" t="s">
        <v>152</v>
      </c>
      <c r="C11" s="49" t="s">
        <v>152</v>
      </c>
      <c r="D11" s="49" t="s">
        <v>152</v>
      </c>
    </row>
    <row r="12" spans="1:6" ht="18.75" x14ac:dyDescent="0.25">
      <c r="A12" s="49" t="s">
        <v>152</v>
      </c>
      <c r="B12" s="49" t="s">
        <v>152</v>
      </c>
      <c r="C12" s="49" t="s">
        <v>152</v>
      </c>
      <c r="D12" s="49" t="s">
        <v>152</v>
      </c>
    </row>
    <row r="15" spans="1:6" ht="15.75" customHeight="1" x14ac:dyDescent="0.25">
      <c r="A15" s="182" t="s">
        <v>75</v>
      </c>
      <c r="B15" s="182"/>
      <c r="C15" s="182"/>
      <c r="D15" s="182"/>
    </row>
    <row r="16" spans="1:6" x14ac:dyDescent="0.25">
      <c r="A16" s="182"/>
      <c r="B16" s="182"/>
      <c r="C16" s="182"/>
      <c r="D16" s="182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0"/>
  <sheetViews>
    <sheetView view="pageBreakPreview" zoomScale="60" zoomScaleNormal="100" workbookViewId="0">
      <selection activeCell="C10" sqref="C10"/>
    </sheetView>
  </sheetViews>
  <sheetFormatPr defaultRowHeight="15" x14ac:dyDescent="0.25"/>
  <cols>
    <col min="1" max="1" width="6.7109375" style="29" customWidth="1"/>
    <col min="2" max="2" width="24.7109375" style="29" customWidth="1"/>
    <col min="3" max="3" width="14.5703125" style="29" customWidth="1"/>
    <col min="4" max="6" width="27.42578125" style="29" customWidth="1"/>
    <col min="7" max="7" width="11" style="29" customWidth="1"/>
    <col min="8" max="8" width="18" style="29" customWidth="1"/>
    <col min="9" max="9" width="12.42578125" style="29" customWidth="1"/>
    <col min="10" max="10" width="13.7109375" style="29" customWidth="1"/>
    <col min="11" max="11" width="14.85546875" style="29" customWidth="1"/>
    <col min="12" max="16384" width="9.140625" style="29"/>
  </cols>
  <sheetData>
    <row r="1" spans="1:11" ht="66" customHeight="1" x14ac:dyDescent="0.25">
      <c r="A1" s="8"/>
      <c r="B1" s="8"/>
      <c r="C1" s="8"/>
      <c r="D1" s="8"/>
      <c r="E1" s="8"/>
      <c r="H1" s="147" t="s">
        <v>148</v>
      </c>
      <c r="I1" s="168"/>
      <c r="J1" s="168"/>
      <c r="K1" s="168"/>
    </row>
    <row r="2" spans="1:11" ht="18.75" x14ac:dyDescent="0.25">
      <c r="A2" s="8"/>
      <c r="B2" s="8"/>
      <c r="C2" s="8"/>
      <c r="D2" s="8"/>
      <c r="E2" s="8"/>
      <c r="I2" s="168"/>
      <c r="J2" s="168"/>
      <c r="K2" s="168"/>
    </row>
    <row r="3" spans="1:11" ht="63" customHeight="1" x14ac:dyDescent="0.25">
      <c r="A3" s="196" t="s">
        <v>222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ht="18.75" x14ac:dyDescent="0.25">
      <c r="A4" s="197" t="s">
        <v>50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ht="37.5" x14ac:dyDescent="0.25">
      <c r="A5" s="8"/>
      <c r="B5" s="10" t="s">
        <v>51</v>
      </c>
      <c r="C5" s="10"/>
      <c r="D5" s="8"/>
      <c r="E5" s="8"/>
      <c r="F5" s="8"/>
      <c r="G5" s="8"/>
      <c r="H5" s="8"/>
      <c r="I5" s="8"/>
      <c r="J5" s="8"/>
      <c r="K5" s="20"/>
    </row>
    <row r="6" spans="1:11" s="62" customFormat="1" ht="35.25" customHeight="1" x14ac:dyDescent="0.25">
      <c r="A6" s="136" t="s">
        <v>14</v>
      </c>
      <c r="B6" s="136" t="s">
        <v>29</v>
      </c>
      <c r="C6" s="136" t="s">
        <v>82</v>
      </c>
      <c r="D6" s="136" t="s">
        <v>54</v>
      </c>
      <c r="E6" s="136" t="s">
        <v>58</v>
      </c>
      <c r="F6" s="136" t="s">
        <v>119</v>
      </c>
      <c r="G6" s="136" t="s">
        <v>49</v>
      </c>
      <c r="H6" s="136"/>
      <c r="I6" s="136" t="s">
        <v>124</v>
      </c>
      <c r="J6" s="136"/>
      <c r="K6" s="136"/>
    </row>
    <row r="7" spans="1:11" s="62" customFormat="1" ht="48" customHeight="1" x14ac:dyDescent="0.25">
      <c r="A7" s="136"/>
      <c r="B7" s="136"/>
      <c r="C7" s="136"/>
      <c r="D7" s="136"/>
      <c r="E7" s="136"/>
      <c r="F7" s="136"/>
      <c r="G7" s="60" t="s">
        <v>53</v>
      </c>
      <c r="H7" s="60" t="s">
        <v>23</v>
      </c>
      <c r="I7" s="60" t="s">
        <v>125</v>
      </c>
      <c r="J7" s="60" t="s">
        <v>126</v>
      </c>
      <c r="K7" s="60" t="s">
        <v>127</v>
      </c>
    </row>
    <row r="8" spans="1:11" ht="18.75" x14ac:dyDescent="0.25">
      <c r="A8" s="18">
        <v>1</v>
      </c>
      <c r="B8" s="18" t="s">
        <v>152</v>
      </c>
      <c r="C8" s="18" t="s">
        <v>152</v>
      </c>
      <c r="D8" s="18" t="s">
        <v>152</v>
      </c>
      <c r="E8" s="18" t="s">
        <v>152</v>
      </c>
      <c r="F8" s="18" t="s">
        <v>152</v>
      </c>
      <c r="G8" s="18" t="s">
        <v>152</v>
      </c>
      <c r="H8" s="18" t="s">
        <v>152</v>
      </c>
      <c r="I8" s="18" t="s">
        <v>152</v>
      </c>
      <c r="J8" s="18" t="s">
        <v>152</v>
      </c>
      <c r="K8" s="18" t="s">
        <v>152</v>
      </c>
    </row>
    <row r="9" spans="1:11" ht="18.75" x14ac:dyDescent="0.25">
      <c r="A9" s="18">
        <f>+A8+1</f>
        <v>2</v>
      </c>
      <c r="B9" s="18" t="s">
        <v>152</v>
      </c>
      <c r="C9" s="18" t="s">
        <v>152</v>
      </c>
      <c r="D9" s="18" t="s">
        <v>152</v>
      </c>
      <c r="E9" s="18" t="s">
        <v>152</v>
      </c>
      <c r="F9" s="18" t="s">
        <v>152</v>
      </c>
      <c r="G9" s="18" t="s">
        <v>152</v>
      </c>
      <c r="H9" s="18" t="s">
        <v>152</v>
      </c>
      <c r="I9" s="18" t="s">
        <v>152</v>
      </c>
      <c r="J9" s="18" t="s">
        <v>152</v>
      </c>
      <c r="K9" s="18" t="s">
        <v>152</v>
      </c>
    </row>
    <row r="10" spans="1:11" ht="18.75" x14ac:dyDescent="0.25">
      <c r="A10" s="18">
        <f t="shared" ref="A10" si="0">+A9+1</f>
        <v>3</v>
      </c>
      <c r="B10" s="18" t="s">
        <v>152</v>
      </c>
      <c r="C10" s="18" t="s">
        <v>152</v>
      </c>
      <c r="D10" s="18" t="s">
        <v>152</v>
      </c>
      <c r="E10" s="18" t="s">
        <v>152</v>
      </c>
      <c r="F10" s="18" t="s">
        <v>152</v>
      </c>
      <c r="G10" s="18" t="s">
        <v>152</v>
      </c>
      <c r="H10" s="18" t="s">
        <v>152</v>
      </c>
      <c r="I10" s="18" t="s">
        <v>152</v>
      </c>
      <c r="J10" s="18" t="s">
        <v>152</v>
      </c>
      <c r="K10" s="18" t="s">
        <v>152</v>
      </c>
    </row>
    <row r="11" spans="1:11" ht="18.75" x14ac:dyDescent="0.25">
      <c r="A11" s="195" t="s">
        <v>22</v>
      </c>
      <c r="B11" s="195"/>
      <c r="C11" s="59" t="s">
        <v>123</v>
      </c>
      <c r="D11" s="59">
        <f t="shared" ref="D11:I11" si="1">SUM(D8:D10)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59">
        <f t="shared" si="1"/>
        <v>0</v>
      </c>
      <c r="J11" s="59">
        <v>0</v>
      </c>
      <c r="K11" s="59">
        <f>SUM(K8:K10)</f>
        <v>0</v>
      </c>
    </row>
    <row r="13" spans="1:11" ht="18.75" x14ac:dyDescent="0.25">
      <c r="A13" s="8"/>
      <c r="B13" s="58" t="s">
        <v>52</v>
      </c>
      <c r="C13" s="10"/>
      <c r="D13" s="8"/>
      <c r="E13" s="8"/>
      <c r="F13" s="20"/>
      <c r="G13" s="20"/>
      <c r="H13" s="20"/>
      <c r="I13" s="8"/>
      <c r="J13" s="8"/>
      <c r="K13" s="20"/>
    </row>
    <row r="14" spans="1:11" ht="15" customHeight="1" x14ac:dyDescent="0.25">
      <c r="A14" s="136" t="s">
        <v>14</v>
      </c>
      <c r="B14" s="136" t="s">
        <v>30</v>
      </c>
      <c r="C14" s="136" t="s">
        <v>82</v>
      </c>
      <c r="D14" s="136" t="s">
        <v>54</v>
      </c>
      <c r="E14" s="136" t="s">
        <v>58</v>
      </c>
      <c r="F14" s="136" t="s">
        <v>119</v>
      </c>
      <c r="G14" s="185" t="s">
        <v>48</v>
      </c>
      <c r="H14" s="186"/>
      <c r="I14" s="186"/>
      <c r="J14" s="186"/>
      <c r="K14" s="187"/>
    </row>
    <row r="15" spans="1:11" ht="48.6" customHeight="1" x14ac:dyDescent="0.25">
      <c r="A15" s="136"/>
      <c r="B15" s="136"/>
      <c r="C15" s="136"/>
      <c r="D15" s="136"/>
      <c r="E15" s="136"/>
      <c r="F15" s="136"/>
      <c r="G15" s="188"/>
      <c r="H15" s="189"/>
      <c r="I15" s="189"/>
      <c r="J15" s="189"/>
      <c r="K15" s="190"/>
    </row>
    <row r="16" spans="1:11" ht="18.75" x14ac:dyDescent="0.25">
      <c r="A16" s="18">
        <v>1</v>
      </c>
      <c r="B16" s="18" t="s">
        <v>152</v>
      </c>
      <c r="C16" s="18" t="s">
        <v>152</v>
      </c>
      <c r="D16" s="18" t="s">
        <v>152</v>
      </c>
      <c r="E16" s="18" t="s">
        <v>152</v>
      </c>
      <c r="F16" s="18" t="s">
        <v>152</v>
      </c>
      <c r="G16" s="18" t="s">
        <v>152</v>
      </c>
      <c r="H16" s="18" t="s">
        <v>152</v>
      </c>
      <c r="I16" s="18" t="s">
        <v>152</v>
      </c>
      <c r="J16" s="18" t="s">
        <v>152</v>
      </c>
      <c r="K16" s="18" t="s">
        <v>152</v>
      </c>
    </row>
    <row r="17" spans="1:11" ht="18.75" x14ac:dyDescent="0.25">
      <c r="A17" s="18">
        <f>+A16+1</f>
        <v>2</v>
      </c>
      <c r="B17" s="18" t="s">
        <v>152</v>
      </c>
      <c r="C17" s="18" t="s">
        <v>152</v>
      </c>
      <c r="D17" s="18" t="s">
        <v>152</v>
      </c>
      <c r="E17" s="18" t="s">
        <v>152</v>
      </c>
      <c r="F17" s="18" t="s">
        <v>152</v>
      </c>
      <c r="G17" s="18" t="s">
        <v>152</v>
      </c>
      <c r="H17" s="18" t="s">
        <v>152</v>
      </c>
      <c r="I17" s="18" t="s">
        <v>152</v>
      </c>
      <c r="J17" s="18" t="s">
        <v>152</v>
      </c>
      <c r="K17" s="18" t="s">
        <v>152</v>
      </c>
    </row>
    <row r="18" spans="1:11" ht="18.75" x14ac:dyDescent="0.25">
      <c r="A18" s="18">
        <f t="shared" ref="A18" si="2">+A17+1</f>
        <v>3</v>
      </c>
      <c r="B18" s="18" t="s">
        <v>152</v>
      </c>
      <c r="C18" s="18" t="s">
        <v>152</v>
      </c>
      <c r="D18" s="18" t="s">
        <v>152</v>
      </c>
      <c r="E18" s="18" t="s">
        <v>152</v>
      </c>
      <c r="F18" s="18" t="s">
        <v>152</v>
      </c>
      <c r="G18" s="18" t="s">
        <v>152</v>
      </c>
      <c r="H18" s="18" t="s">
        <v>152</v>
      </c>
      <c r="I18" s="18" t="s">
        <v>152</v>
      </c>
      <c r="J18" s="18" t="s">
        <v>152</v>
      </c>
      <c r="K18" s="18" t="s">
        <v>152</v>
      </c>
    </row>
    <row r="19" spans="1:11" ht="18.75" x14ac:dyDescent="0.25">
      <c r="A19" s="195" t="s">
        <v>22</v>
      </c>
      <c r="B19" s="195"/>
      <c r="C19" s="59" t="s">
        <v>123</v>
      </c>
      <c r="D19" s="59">
        <f>SUM(D16:D18)</f>
        <v>0</v>
      </c>
      <c r="E19" s="59">
        <f>SUM(E16:E18)</f>
        <v>0</v>
      </c>
      <c r="F19" s="59">
        <f>SUM(F16:F18)</f>
        <v>0</v>
      </c>
      <c r="G19" s="191" t="s">
        <v>123</v>
      </c>
      <c r="H19" s="192"/>
      <c r="I19" s="192"/>
      <c r="J19" s="192"/>
      <c r="K19" s="193"/>
    </row>
    <row r="22" spans="1:11" ht="18.75" x14ac:dyDescent="0.25">
      <c r="A22" s="8"/>
      <c r="B22" s="58" t="s">
        <v>66</v>
      </c>
      <c r="C22" s="10"/>
      <c r="D22" s="8"/>
      <c r="E22" s="8"/>
      <c r="F22" s="20"/>
      <c r="G22" s="20"/>
      <c r="H22" s="20"/>
      <c r="I22" s="8"/>
      <c r="J22" s="8"/>
      <c r="K22" s="20"/>
    </row>
    <row r="23" spans="1:11" ht="16.5" customHeight="1" x14ac:dyDescent="0.25">
      <c r="A23" s="136" t="s">
        <v>14</v>
      </c>
      <c r="B23" s="136" t="s">
        <v>69</v>
      </c>
      <c r="C23" s="136" t="s">
        <v>82</v>
      </c>
      <c r="D23" s="136" t="s">
        <v>70</v>
      </c>
      <c r="E23" s="136" t="s">
        <v>67</v>
      </c>
      <c r="F23" s="136" t="s">
        <v>120</v>
      </c>
      <c r="G23" s="185" t="s">
        <v>68</v>
      </c>
      <c r="H23" s="186"/>
      <c r="I23" s="186"/>
      <c r="J23" s="186"/>
      <c r="K23" s="187"/>
    </row>
    <row r="24" spans="1:11" ht="34.5" customHeight="1" x14ac:dyDescent="0.25">
      <c r="A24" s="136"/>
      <c r="B24" s="136"/>
      <c r="C24" s="136"/>
      <c r="D24" s="136"/>
      <c r="E24" s="136"/>
      <c r="F24" s="136"/>
      <c r="G24" s="188"/>
      <c r="H24" s="189"/>
      <c r="I24" s="189"/>
      <c r="J24" s="189"/>
      <c r="K24" s="190"/>
    </row>
    <row r="25" spans="1:11" ht="18.75" x14ac:dyDescent="0.25">
      <c r="A25" s="18">
        <v>1</v>
      </c>
      <c r="B25" s="18" t="s">
        <v>152</v>
      </c>
      <c r="C25" s="18" t="s">
        <v>152</v>
      </c>
      <c r="D25" s="18" t="s">
        <v>152</v>
      </c>
      <c r="E25" s="18" t="s">
        <v>152</v>
      </c>
      <c r="F25" s="18" t="s">
        <v>152</v>
      </c>
      <c r="G25" s="18" t="s">
        <v>152</v>
      </c>
      <c r="H25" s="18" t="s">
        <v>152</v>
      </c>
      <c r="I25" s="18" t="s">
        <v>152</v>
      </c>
      <c r="J25" s="18" t="s">
        <v>152</v>
      </c>
      <c r="K25" s="18" t="s">
        <v>152</v>
      </c>
    </row>
    <row r="26" spans="1:11" ht="18.75" x14ac:dyDescent="0.25">
      <c r="A26" s="18">
        <f>+A25+1</f>
        <v>2</v>
      </c>
      <c r="B26" s="18" t="s">
        <v>152</v>
      </c>
      <c r="C26" s="18" t="s">
        <v>152</v>
      </c>
      <c r="D26" s="18" t="s">
        <v>152</v>
      </c>
      <c r="E26" s="18" t="s">
        <v>152</v>
      </c>
      <c r="F26" s="18" t="s">
        <v>152</v>
      </c>
      <c r="G26" s="18" t="s">
        <v>152</v>
      </c>
      <c r="H26" s="18" t="s">
        <v>152</v>
      </c>
      <c r="I26" s="18" t="s">
        <v>152</v>
      </c>
      <c r="J26" s="18" t="s">
        <v>152</v>
      </c>
      <c r="K26" s="18" t="s">
        <v>152</v>
      </c>
    </row>
    <row r="27" spans="1:11" ht="18.75" x14ac:dyDescent="0.25">
      <c r="A27" s="18">
        <f t="shared" ref="A27" si="3">+A26+1</f>
        <v>3</v>
      </c>
      <c r="B27" s="18" t="s">
        <v>152</v>
      </c>
      <c r="C27" s="18" t="s">
        <v>152</v>
      </c>
      <c r="D27" s="18" t="s">
        <v>152</v>
      </c>
      <c r="E27" s="18" t="s">
        <v>152</v>
      </c>
      <c r="F27" s="18" t="s">
        <v>152</v>
      </c>
      <c r="G27" s="18" t="s">
        <v>152</v>
      </c>
      <c r="H27" s="18" t="s">
        <v>152</v>
      </c>
      <c r="I27" s="18" t="s">
        <v>152</v>
      </c>
      <c r="J27" s="18" t="s">
        <v>152</v>
      </c>
      <c r="K27" s="18" t="s">
        <v>152</v>
      </c>
    </row>
    <row r="28" spans="1:11" ht="18.75" x14ac:dyDescent="0.25">
      <c r="A28" s="195" t="s">
        <v>22</v>
      </c>
      <c r="B28" s="195"/>
      <c r="C28" s="59"/>
      <c r="D28" s="59">
        <f>SUM(D25:D27)</f>
        <v>0</v>
      </c>
      <c r="E28" s="59">
        <f>SUM(E25:E27)</f>
        <v>0</v>
      </c>
      <c r="F28" s="59">
        <f>SUM(F25:F27)</f>
        <v>0</v>
      </c>
      <c r="G28" s="191" t="s">
        <v>123</v>
      </c>
      <c r="H28" s="192"/>
      <c r="I28" s="192"/>
      <c r="J28" s="192"/>
      <c r="K28" s="193"/>
    </row>
    <row r="30" spans="1:11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</row>
  </sheetData>
  <mergeCells count="32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3:K24"/>
    <mergeCell ref="G14:K15"/>
    <mergeCell ref="G19:K19"/>
    <mergeCell ref="B6:B7"/>
    <mergeCell ref="C6:C7"/>
    <mergeCell ref="E6:E7"/>
    <mergeCell ref="G6:H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Normal="100" zoomScaleSheetLayoutView="100" workbookViewId="0">
      <selection activeCell="C10" sqref="C10"/>
    </sheetView>
  </sheetViews>
  <sheetFormatPr defaultColWidth="9.140625" defaultRowHeight="15.75" x14ac:dyDescent="0.25"/>
  <cols>
    <col min="1" max="1" width="6" style="21" customWidth="1"/>
    <col min="2" max="2" width="17.28515625" style="21" customWidth="1"/>
    <col min="3" max="3" width="13.7109375" style="21" customWidth="1"/>
    <col min="4" max="7" width="20.85546875" style="21" customWidth="1"/>
    <col min="8" max="8" width="17.5703125" style="21" customWidth="1"/>
    <col min="9" max="9" width="19.28515625" style="21" customWidth="1"/>
    <col min="10" max="10" width="14" style="21" customWidth="1"/>
    <col min="11" max="13" width="18.7109375" style="21" customWidth="1"/>
    <col min="14" max="14" width="15.7109375" style="21" customWidth="1"/>
    <col min="15" max="19" width="15.7109375" style="22" customWidth="1"/>
    <col min="20" max="16384" width="9.140625" style="22"/>
  </cols>
  <sheetData>
    <row r="1" spans="1:10" ht="66.75" customHeight="1" x14ac:dyDescent="0.25">
      <c r="H1" s="198" t="s">
        <v>149</v>
      </c>
      <c r="I1" s="198"/>
      <c r="J1" s="198"/>
    </row>
    <row r="3" spans="1:10" s="21" customFormat="1" ht="73.5" customHeight="1" x14ac:dyDescent="0.25">
      <c r="A3" s="175" t="s">
        <v>223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s="21" customFormat="1" ht="47.25" customHeight="1" x14ac:dyDescent="0.25">
      <c r="A5" s="202" t="s">
        <v>121</v>
      </c>
      <c r="B5" s="202" t="s">
        <v>59</v>
      </c>
      <c r="C5" s="202" t="s">
        <v>122</v>
      </c>
      <c r="D5" s="199" t="s">
        <v>60</v>
      </c>
      <c r="E5" s="200"/>
      <c r="F5" s="203" t="s">
        <v>65</v>
      </c>
      <c r="G5" s="203" t="s">
        <v>63</v>
      </c>
      <c r="H5" s="203" t="s">
        <v>111</v>
      </c>
      <c r="I5" s="203" t="s">
        <v>112</v>
      </c>
      <c r="J5" s="203" t="s">
        <v>28</v>
      </c>
    </row>
    <row r="6" spans="1:10" s="21" customFormat="1" ht="60.75" customHeight="1" x14ac:dyDescent="0.25">
      <c r="A6" s="202"/>
      <c r="B6" s="202"/>
      <c r="C6" s="202"/>
      <c r="D6" s="37" t="s">
        <v>61</v>
      </c>
      <c r="E6" s="37" t="s">
        <v>62</v>
      </c>
      <c r="F6" s="204"/>
      <c r="G6" s="204"/>
      <c r="H6" s="204"/>
      <c r="I6" s="204"/>
      <c r="J6" s="204"/>
    </row>
    <row r="7" spans="1:10" s="21" customFormat="1" ht="15" x14ac:dyDescent="0.25">
      <c r="A7" s="25">
        <v>1</v>
      </c>
      <c r="B7" s="57" t="s">
        <v>152</v>
      </c>
      <c r="C7" s="23"/>
      <c r="D7" s="57" t="s">
        <v>152</v>
      </c>
      <c r="E7" s="57" t="s">
        <v>152</v>
      </c>
      <c r="F7" s="57" t="s">
        <v>152</v>
      </c>
      <c r="G7" s="57" t="s">
        <v>152</v>
      </c>
      <c r="H7" s="57" t="s">
        <v>152</v>
      </c>
      <c r="I7" s="57" t="s">
        <v>152</v>
      </c>
      <c r="J7" s="57" t="s">
        <v>152</v>
      </c>
    </row>
    <row r="8" spans="1:10" s="21" customFormat="1" ht="15" x14ac:dyDescent="0.25">
      <c r="A8" s="25">
        <v>2</v>
      </c>
      <c r="B8" s="57" t="s">
        <v>152</v>
      </c>
      <c r="C8" s="57" t="s">
        <v>123</v>
      </c>
      <c r="D8" s="57" t="s">
        <v>152</v>
      </c>
      <c r="E8" s="57" t="s">
        <v>152</v>
      </c>
      <c r="F8" s="57" t="s">
        <v>152</v>
      </c>
      <c r="G8" s="57" t="s">
        <v>152</v>
      </c>
      <c r="H8" s="57" t="s">
        <v>152</v>
      </c>
      <c r="I8" s="57" t="s">
        <v>152</v>
      </c>
      <c r="J8" s="57" t="s">
        <v>152</v>
      </c>
    </row>
    <row r="9" spans="1:10" s="21" customFormat="1" ht="15" x14ac:dyDescent="0.25">
      <c r="A9" s="25">
        <v>3</v>
      </c>
      <c r="B9" s="57" t="s">
        <v>152</v>
      </c>
      <c r="C9" s="57" t="s">
        <v>123</v>
      </c>
      <c r="D9" s="57" t="s">
        <v>152</v>
      </c>
      <c r="E9" s="57" t="s">
        <v>152</v>
      </c>
      <c r="F9" s="57" t="s">
        <v>152</v>
      </c>
      <c r="G9" s="57" t="s">
        <v>152</v>
      </c>
      <c r="H9" s="57" t="s">
        <v>152</v>
      </c>
      <c r="I9" s="57" t="s">
        <v>152</v>
      </c>
      <c r="J9" s="57" t="s">
        <v>152</v>
      </c>
    </row>
    <row r="10" spans="1:10" s="21" customFormat="1" ht="15" x14ac:dyDescent="0.25">
      <c r="A10" s="25">
        <v>4</v>
      </c>
      <c r="B10" s="57" t="s">
        <v>152</v>
      </c>
      <c r="C10" s="57" t="s">
        <v>123</v>
      </c>
      <c r="D10" s="57" t="s">
        <v>152</v>
      </c>
      <c r="E10" s="57" t="s">
        <v>152</v>
      </c>
      <c r="F10" s="57" t="s">
        <v>152</v>
      </c>
      <c r="G10" s="57" t="s">
        <v>152</v>
      </c>
      <c r="H10" s="57" t="s">
        <v>152</v>
      </c>
      <c r="I10" s="57" t="s">
        <v>152</v>
      </c>
      <c r="J10" s="57" t="s">
        <v>152</v>
      </c>
    </row>
    <row r="11" spans="1:10" s="21" customFormat="1" ht="15" x14ac:dyDescent="0.25">
      <c r="A11" s="25">
        <v>5</v>
      </c>
      <c r="B11" s="57" t="s">
        <v>152</v>
      </c>
      <c r="C11" s="57" t="s">
        <v>123</v>
      </c>
      <c r="D11" s="57" t="s">
        <v>152</v>
      </c>
      <c r="E11" s="57" t="s">
        <v>152</v>
      </c>
      <c r="F11" s="57" t="s">
        <v>152</v>
      </c>
      <c r="G11" s="57" t="s">
        <v>152</v>
      </c>
      <c r="H11" s="57" t="s">
        <v>152</v>
      </c>
      <c r="I11" s="57" t="s">
        <v>152</v>
      </c>
      <c r="J11" s="57" t="s">
        <v>152</v>
      </c>
    </row>
    <row r="13" spans="1:10" s="21" customFormat="1" ht="30.75" customHeight="1" x14ac:dyDescent="0.25">
      <c r="A13" s="38"/>
      <c r="B13" s="201" t="s">
        <v>64</v>
      </c>
      <c r="C13" s="201"/>
      <c r="D13" s="201"/>
      <c r="E13" s="201"/>
      <c r="F13" s="201"/>
      <c r="G13" s="201"/>
      <c r="H13" s="201"/>
      <c r="I13" s="201"/>
      <c r="J13" s="201"/>
    </row>
    <row r="14" spans="1:10" ht="18.7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9" t="s">
        <v>76</v>
      </c>
      <c r="B5" s="169"/>
      <c r="C5" s="169"/>
      <c r="D5" s="169"/>
    </row>
    <row r="7" spans="1:4" ht="25.5" x14ac:dyDescent="0.25">
      <c r="A7" s="42" t="s">
        <v>26</v>
      </c>
      <c r="B7" s="42" t="s">
        <v>84</v>
      </c>
      <c r="C7" s="42" t="s">
        <v>82</v>
      </c>
      <c r="D7" s="42" t="s">
        <v>83</v>
      </c>
    </row>
    <row r="8" spans="1:4" x14ac:dyDescent="0.25">
      <c r="A8" s="39">
        <v>1</v>
      </c>
      <c r="B8" s="39"/>
      <c r="C8" s="39"/>
      <c r="D8" s="39"/>
    </row>
    <row r="9" spans="1:4" x14ac:dyDescent="0.25">
      <c r="A9" s="39">
        <f>+A8+1</f>
        <v>2</v>
      </c>
      <c r="B9" s="40"/>
      <c r="C9" s="40"/>
      <c r="D9" s="41"/>
    </row>
    <row r="10" spans="1:4" x14ac:dyDescent="0.25">
      <c r="A10" s="39">
        <f t="shared" ref="A10:A17" si="0">+A9+1</f>
        <v>3</v>
      </c>
      <c r="B10" s="40"/>
      <c r="C10" s="40"/>
      <c r="D10" s="41"/>
    </row>
    <row r="11" spans="1:4" x14ac:dyDescent="0.25">
      <c r="A11" s="39">
        <f t="shared" si="0"/>
        <v>4</v>
      </c>
      <c r="B11" s="40"/>
      <c r="C11" s="40"/>
      <c r="D11" s="41"/>
    </row>
    <row r="12" spans="1:4" x14ac:dyDescent="0.25">
      <c r="A12" s="39">
        <f t="shared" si="0"/>
        <v>5</v>
      </c>
      <c r="B12" s="40"/>
      <c r="C12" s="40"/>
      <c r="D12" s="41"/>
    </row>
    <row r="13" spans="1:4" x14ac:dyDescent="0.25">
      <c r="A13" s="39">
        <f t="shared" si="0"/>
        <v>6</v>
      </c>
      <c r="B13" s="40"/>
      <c r="C13" s="40"/>
      <c r="D13" s="41"/>
    </row>
    <row r="14" spans="1:4" x14ac:dyDescent="0.25">
      <c r="A14" s="39">
        <f t="shared" si="0"/>
        <v>7</v>
      </c>
      <c r="B14" s="40"/>
      <c r="C14" s="40"/>
      <c r="D14" s="41"/>
    </row>
    <row r="15" spans="1:4" x14ac:dyDescent="0.25">
      <c r="A15" s="39">
        <f t="shared" si="0"/>
        <v>8</v>
      </c>
      <c r="B15" s="40"/>
      <c r="C15" s="40"/>
      <c r="D15" s="41"/>
    </row>
    <row r="16" spans="1:4" x14ac:dyDescent="0.25">
      <c r="A16" s="39">
        <f t="shared" si="0"/>
        <v>9</v>
      </c>
      <c r="B16" s="40"/>
      <c r="C16" s="40"/>
      <c r="D16" s="41"/>
    </row>
    <row r="17" spans="1:4" x14ac:dyDescent="0.25">
      <c r="A17" s="39">
        <f t="shared" si="0"/>
        <v>10</v>
      </c>
      <c r="B17" s="40"/>
      <c r="C17" s="40"/>
      <c r="D17" s="41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ColWidth="9.140625" defaultRowHeight="18.75" x14ac:dyDescent="0.25"/>
  <cols>
    <col min="1" max="1" width="8.140625" style="11" customWidth="1"/>
    <col min="2" max="2" width="15.28515625" style="13" customWidth="1"/>
    <col min="3" max="3" width="15.7109375" style="13" customWidth="1"/>
    <col min="4" max="4" width="19.85546875" style="11" customWidth="1"/>
    <col min="5" max="5" width="24.85546875" style="13" customWidth="1"/>
    <col min="6" max="8" width="15.7109375" style="13" customWidth="1"/>
    <col min="9" max="9" width="20.5703125" style="13" customWidth="1"/>
    <col min="10" max="10" width="17.5703125" style="13" customWidth="1"/>
    <col min="11" max="12" width="18.140625" style="13" customWidth="1"/>
    <col min="13" max="13" width="16.7109375" style="11" customWidth="1"/>
    <col min="14" max="16" width="15.7109375" style="11" customWidth="1"/>
    <col min="17" max="20" width="18.7109375" style="11" customWidth="1"/>
    <col min="21" max="26" width="15.7109375" style="11" customWidth="1"/>
    <col min="27" max="16384" width="9.140625" style="11"/>
  </cols>
  <sheetData>
    <row r="1" spans="1:16" ht="93" customHeight="1" x14ac:dyDescent="0.25">
      <c r="G1" s="138" t="s">
        <v>138</v>
      </c>
      <c r="H1" s="138"/>
      <c r="I1" s="138"/>
      <c r="J1" s="138"/>
      <c r="K1" s="140"/>
      <c r="L1" s="140"/>
    </row>
    <row r="2" spans="1:16" x14ac:dyDescent="0.25">
      <c r="K2" s="140"/>
      <c r="L2" s="140"/>
    </row>
    <row r="3" spans="1:16" ht="60" customHeight="1" x14ac:dyDescent="0.25">
      <c r="A3" s="146" t="s">
        <v>189</v>
      </c>
      <c r="B3" s="146"/>
      <c r="C3" s="146"/>
      <c r="D3" s="146"/>
      <c r="E3" s="146"/>
      <c r="F3" s="146"/>
      <c r="G3" s="146"/>
      <c r="H3" s="146"/>
      <c r="I3" s="146"/>
      <c r="J3" s="146"/>
      <c r="K3" s="17"/>
      <c r="L3" s="17"/>
      <c r="M3" s="12"/>
      <c r="N3" s="12"/>
      <c r="O3" s="12"/>
      <c r="P3" s="12"/>
    </row>
    <row r="4" spans="1:16" x14ac:dyDescent="0.25">
      <c r="J4" s="14"/>
      <c r="L4" s="11"/>
    </row>
    <row r="5" spans="1:16" ht="39.75" customHeight="1" x14ac:dyDescent="0.25">
      <c r="A5" s="143" t="s">
        <v>14</v>
      </c>
      <c r="B5" s="141" t="s">
        <v>85</v>
      </c>
      <c r="C5" s="141" t="s">
        <v>86</v>
      </c>
      <c r="D5" s="141" t="s">
        <v>87</v>
      </c>
      <c r="E5" s="141" t="s">
        <v>88</v>
      </c>
      <c r="F5" s="145" t="s">
        <v>101</v>
      </c>
      <c r="G5" s="145"/>
      <c r="H5" s="141" t="s">
        <v>108</v>
      </c>
      <c r="I5" s="141" t="s">
        <v>109</v>
      </c>
      <c r="J5" s="141" t="s">
        <v>130</v>
      </c>
      <c r="L5" s="14"/>
    </row>
    <row r="6" spans="1:16" ht="159.75" customHeight="1" x14ac:dyDescent="0.25">
      <c r="A6" s="144"/>
      <c r="B6" s="142"/>
      <c r="C6" s="142"/>
      <c r="D6" s="142"/>
      <c r="E6" s="142"/>
      <c r="F6" s="50" t="s">
        <v>107</v>
      </c>
      <c r="G6" s="50" t="s">
        <v>110</v>
      </c>
      <c r="H6" s="142"/>
      <c r="I6" s="142"/>
      <c r="J6" s="142"/>
      <c r="L6" s="14"/>
    </row>
    <row r="7" spans="1:16" ht="36.75" customHeight="1" x14ac:dyDescent="0.3">
      <c r="A7" s="52">
        <v>1</v>
      </c>
      <c r="B7" s="64" t="s">
        <v>152</v>
      </c>
      <c r="C7" s="64" t="s">
        <v>152</v>
      </c>
      <c r="D7" s="64" t="s">
        <v>152</v>
      </c>
      <c r="E7" s="64" t="s">
        <v>152</v>
      </c>
      <c r="F7" s="64" t="s">
        <v>152</v>
      </c>
      <c r="G7" s="64" t="s">
        <v>152</v>
      </c>
      <c r="H7" s="64" t="s">
        <v>152</v>
      </c>
      <c r="I7" s="64" t="s">
        <v>152</v>
      </c>
      <c r="J7" s="64" t="s">
        <v>152</v>
      </c>
      <c r="L7" s="14"/>
    </row>
    <row r="8" spans="1:16" ht="36.75" customHeight="1" x14ac:dyDescent="0.3">
      <c r="A8" s="52">
        <v>2</v>
      </c>
      <c r="B8" s="64" t="s">
        <v>152</v>
      </c>
      <c r="C8" s="64" t="s">
        <v>152</v>
      </c>
      <c r="D8" s="64" t="s">
        <v>152</v>
      </c>
      <c r="E8" s="64" t="s">
        <v>152</v>
      </c>
      <c r="F8" s="64" t="s">
        <v>152</v>
      </c>
      <c r="G8" s="64" t="s">
        <v>152</v>
      </c>
      <c r="H8" s="64" t="s">
        <v>152</v>
      </c>
      <c r="I8" s="64" t="s">
        <v>152</v>
      </c>
      <c r="J8" s="64" t="s">
        <v>152</v>
      </c>
      <c r="L8" s="14"/>
    </row>
    <row r="9" spans="1:16" ht="36.75" customHeight="1" x14ac:dyDescent="0.3">
      <c r="A9" s="52">
        <v>3</v>
      </c>
      <c r="B9" s="64" t="s">
        <v>152</v>
      </c>
      <c r="C9" s="64" t="s">
        <v>152</v>
      </c>
      <c r="D9" s="64" t="s">
        <v>152</v>
      </c>
      <c r="E9" s="64" t="s">
        <v>152</v>
      </c>
      <c r="F9" s="64" t="s">
        <v>152</v>
      </c>
      <c r="G9" s="64" t="s">
        <v>152</v>
      </c>
      <c r="H9" s="64" t="s">
        <v>152</v>
      </c>
      <c r="I9" s="64" t="s">
        <v>152</v>
      </c>
      <c r="J9" s="64" t="s">
        <v>152</v>
      </c>
      <c r="L9" s="14"/>
    </row>
    <row r="10" spans="1:16" ht="36.75" customHeight="1" x14ac:dyDescent="0.3">
      <c r="A10" s="52">
        <v>4</v>
      </c>
      <c r="B10" s="64" t="s">
        <v>152</v>
      </c>
      <c r="C10" s="64" t="s">
        <v>152</v>
      </c>
      <c r="D10" s="64" t="s">
        <v>152</v>
      </c>
      <c r="E10" s="64" t="s">
        <v>152</v>
      </c>
      <c r="F10" s="64" t="s">
        <v>152</v>
      </c>
      <c r="G10" s="64" t="s">
        <v>152</v>
      </c>
      <c r="H10" s="64" t="s">
        <v>152</v>
      </c>
      <c r="I10" s="64" t="s">
        <v>152</v>
      </c>
      <c r="J10" s="64" t="s">
        <v>152</v>
      </c>
      <c r="L10" s="14"/>
    </row>
    <row r="11" spans="1:16" x14ac:dyDescent="0.25">
      <c r="L11" s="14"/>
    </row>
    <row r="12" spans="1:16" ht="4.5" customHeight="1" x14ac:dyDescent="0.25">
      <c r="L12" s="14"/>
    </row>
    <row r="13" spans="1:16" ht="66.75" customHeight="1" x14ac:dyDescent="0.25">
      <c r="A13" s="139" t="s">
        <v>131</v>
      </c>
      <c r="B13" s="139"/>
      <c r="C13" s="139"/>
      <c r="D13" s="139"/>
      <c r="E13" s="139"/>
      <c r="F13" s="139"/>
      <c r="G13" s="139"/>
      <c r="H13" s="139"/>
      <c r="I13" s="139"/>
      <c r="J13" s="139"/>
      <c r="K13" s="35"/>
      <c r="L13" s="35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O26"/>
  <sheetViews>
    <sheetView view="pageBreakPreview" zoomScale="70" zoomScaleNormal="100" zoomScaleSheetLayoutView="7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47" t="s">
        <v>136</v>
      </c>
      <c r="F1" s="147"/>
    </row>
    <row r="2" spans="1:15" x14ac:dyDescent="0.25">
      <c r="A2" s="7"/>
      <c r="F2" s="53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49" t="s">
        <v>190</v>
      </c>
      <c r="B3" s="149"/>
      <c r="C3" s="149"/>
      <c r="D3" s="149"/>
      <c r="E3" s="149"/>
      <c r="F3" s="149"/>
      <c r="G3" s="1"/>
      <c r="H3" s="1"/>
      <c r="I3" s="1"/>
      <c r="J3" s="1"/>
    </row>
    <row r="4" spans="1:15" ht="17.45" customHeight="1" x14ac:dyDescent="0.25">
      <c r="F4" s="9"/>
    </row>
    <row r="5" spans="1:15" ht="29.25" customHeight="1" x14ac:dyDescent="0.25">
      <c r="A5" s="148" t="s">
        <v>14</v>
      </c>
      <c r="B5" s="148" t="s">
        <v>15</v>
      </c>
      <c r="C5" s="148" t="s">
        <v>102</v>
      </c>
      <c r="D5" s="148" t="s">
        <v>16</v>
      </c>
      <c r="E5" s="148"/>
      <c r="F5" s="148" t="s">
        <v>55</v>
      </c>
      <c r="K5" s="4"/>
    </row>
    <row r="6" spans="1:15" ht="35.25" customHeight="1" x14ac:dyDescent="0.25">
      <c r="A6" s="148"/>
      <c r="B6" s="148"/>
      <c r="C6" s="148"/>
      <c r="D6" s="128" t="s">
        <v>17</v>
      </c>
      <c r="E6" s="128" t="s">
        <v>18</v>
      </c>
      <c r="F6" s="148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50">
        <v>1</v>
      </c>
      <c r="B7" s="151" t="s">
        <v>19</v>
      </c>
      <c r="C7" s="129" t="s">
        <v>104</v>
      </c>
      <c r="D7" s="130" t="s">
        <v>152</v>
      </c>
      <c r="E7" s="130" t="s">
        <v>152</v>
      </c>
      <c r="F7" s="130" t="s">
        <v>152</v>
      </c>
    </row>
    <row r="8" spans="1:15" ht="33" customHeight="1" x14ac:dyDescent="0.25">
      <c r="A8" s="150"/>
      <c r="B8" s="151"/>
      <c r="C8" s="129" t="s">
        <v>105</v>
      </c>
      <c r="D8" s="130" t="s">
        <v>152</v>
      </c>
      <c r="E8" s="130" t="s">
        <v>152</v>
      </c>
      <c r="F8" s="130" t="s">
        <v>152</v>
      </c>
    </row>
    <row r="9" spans="1:15" ht="20.25" customHeight="1" x14ac:dyDescent="0.25">
      <c r="A9" s="150"/>
      <c r="B9" s="151"/>
      <c r="C9" s="129" t="s">
        <v>106</v>
      </c>
      <c r="D9" s="130" t="s">
        <v>152</v>
      </c>
      <c r="E9" s="130" t="s">
        <v>152</v>
      </c>
      <c r="F9" s="130" t="s">
        <v>152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50"/>
      <c r="B10" s="151"/>
      <c r="C10" s="129" t="s">
        <v>103</v>
      </c>
      <c r="D10" s="130" t="s">
        <v>152</v>
      </c>
      <c r="E10" s="130" t="s">
        <v>152</v>
      </c>
      <c r="F10" s="130" t="s">
        <v>152</v>
      </c>
    </row>
    <row r="11" spans="1:15" ht="20.25" customHeight="1" x14ac:dyDescent="0.25">
      <c r="A11" s="150">
        <f>+A7+1</f>
        <v>2</v>
      </c>
      <c r="B11" s="151" t="s">
        <v>20</v>
      </c>
      <c r="C11" s="129" t="s">
        <v>104</v>
      </c>
      <c r="D11" s="130" t="s">
        <v>152</v>
      </c>
      <c r="E11" s="130" t="s">
        <v>152</v>
      </c>
      <c r="F11" s="130" t="s">
        <v>152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30" x14ac:dyDescent="0.25">
      <c r="A12" s="150"/>
      <c r="B12" s="151"/>
      <c r="C12" s="129" t="s">
        <v>105</v>
      </c>
      <c r="D12" s="130" t="s">
        <v>152</v>
      </c>
      <c r="E12" s="130" t="s">
        <v>152</v>
      </c>
      <c r="F12" s="130" t="s">
        <v>152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50"/>
      <c r="B13" s="151"/>
      <c r="C13" s="129" t="s">
        <v>106</v>
      </c>
      <c r="D13" s="130" t="s">
        <v>152</v>
      </c>
      <c r="E13" s="130" t="s">
        <v>152</v>
      </c>
      <c r="F13" s="130" t="s">
        <v>152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50"/>
      <c r="B14" s="151"/>
      <c r="C14" s="129" t="s">
        <v>103</v>
      </c>
      <c r="D14" s="130" t="s">
        <v>152</v>
      </c>
      <c r="E14" s="130" t="s">
        <v>152</v>
      </c>
      <c r="F14" s="130" t="s">
        <v>152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50">
        <v>3</v>
      </c>
      <c r="B15" s="151" t="s">
        <v>21</v>
      </c>
      <c r="C15" s="129" t="s">
        <v>104</v>
      </c>
      <c r="D15" s="130" t="s">
        <v>152</v>
      </c>
      <c r="E15" s="130" t="s">
        <v>152</v>
      </c>
      <c r="F15" s="130" t="s">
        <v>152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0" x14ac:dyDescent="0.25">
      <c r="A16" s="150"/>
      <c r="B16" s="151"/>
      <c r="C16" s="129" t="s">
        <v>105</v>
      </c>
      <c r="D16" s="130" t="s">
        <v>152</v>
      </c>
      <c r="E16" s="130" t="s">
        <v>152</v>
      </c>
      <c r="F16" s="130" t="s">
        <v>152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50"/>
      <c r="B17" s="151"/>
      <c r="C17" s="129" t="s">
        <v>106</v>
      </c>
      <c r="D17" s="130" t="s">
        <v>152</v>
      </c>
      <c r="E17" s="130" t="s">
        <v>152</v>
      </c>
      <c r="F17" s="130" t="s">
        <v>152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50"/>
      <c r="B18" s="151"/>
      <c r="C18" s="129" t="s">
        <v>103</v>
      </c>
      <c r="D18" s="130" t="s">
        <v>152</v>
      </c>
      <c r="E18" s="130" t="s">
        <v>152</v>
      </c>
      <c r="F18" s="130" t="s">
        <v>152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50">
        <v>4</v>
      </c>
      <c r="B19" s="151" t="s">
        <v>56</v>
      </c>
      <c r="C19" s="129" t="s">
        <v>104</v>
      </c>
      <c r="D19" s="130" t="s">
        <v>152</v>
      </c>
      <c r="E19" s="130" t="s">
        <v>152</v>
      </c>
      <c r="F19" s="130" t="s">
        <v>152</v>
      </c>
    </row>
    <row r="20" spans="1:15" ht="31.5" customHeight="1" x14ac:dyDescent="0.25">
      <c r="A20" s="150"/>
      <c r="B20" s="151"/>
      <c r="C20" s="129" t="s">
        <v>105</v>
      </c>
      <c r="D20" s="130" t="s">
        <v>152</v>
      </c>
      <c r="E20" s="130" t="s">
        <v>152</v>
      </c>
      <c r="F20" s="130" t="s">
        <v>152</v>
      </c>
    </row>
    <row r="21" spans="1:15" ht="20.25" customHeight="1" x14ac:dyDescent="0.25">
      <c r="A21" s="150"/>
      <c r="B21" s="151"/>
      <c r="C21" s="129" t="s">
        <v>106</v>
      </c>
      <c r="D21" s="130" t="s">
        <v>152</v>
      </c>
      <c r="E21" s="130" t="s">
        <v>152</v>
      </c>
      <c r="F21" s="130" t="s">
        <v>152</v>
      </c>
    </row>
    <row r="22" spans="1:15" ht="20.25" customHeight="1" x14ac:dyDescent="0.25">
      <c r="A22" s="150"/>
      <c r="B22" s="151"/>
      <c r="C22" s="129" t="s">
        <v>103</v>
      </c>
      <c r="D22" s="130" t="s">
        <v>152</v>
      </c>
      <c r="E22" s="130" t="s">
        <v>152</v>
      </c>
      <c r="F22" s="130" t="s">
        <v>152</v>
      </c>
    </row>
    <row r="24" spans="1:15" ht="18.75" customHeight="1" x14ac:dyDescent="0.25">
      <c r="A24" s="152" t="s">
        <v>131</v>
      </c>
      <c r="B24" s="152"/>
      <c r="C24" s="152"/>
      <c r="D24" s="152"/>
      <c r="E24" s="152"/>
      <c r="F24" s="152"/>
      <c r="G24" s="35"/>
      <c r="H24" s="35"/>
      <c r="I24" s="35"/>
      <c r="J24" s="35"/>
      <c r="K24" s="35"/>
      <c r="L24" s="35"/>
      <c r="M24" s="35"/>
      <c r="N24" s="35"/>
    </row>
    <row r="25" spans="1:15" x14ac:dyDescent="0.25">
      <c r="A25" s="152"/>
      <c r="B25" s="152"/>
      <c r="C25" s="152"/>
      <c r="D25" s="152"/>
      <c r="E25" s="152"/>
      <c r="F25" s="152"/>
    </row>
    <row r="26" spans="1:15" ht="31.5" customHeight="1" x14ac:dyDescent="0.25">
      <c r="A26" s="152"/>
      <c r="B26" s="152"/>
      <c r="C26" s="152"/>
      <c r="D26" s="152"/>
      <c r="E26" s="152"/>
      <c r="F26" s="152"/>
    </row>
  </sheetData>
  <mergeCells count="16">
    <mergeCell ref="A24:F26"/>
    <mergeCell ref="A15:A18"/>
    <mergeCell ref="B15:B18"/>
    <mergeCell ref="A19:A22"/>
    <mergeCell ref="B19:B22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N30"/>
  <sheetViews>
    <sheetView view="pageBreakPreview" zoomScale="85" zoomScaleNormal="85" zoomScaleSheetLayoutView="85" workbookViewId="0">
      <selection activeCell="C10" sqref="C10"/>
    </sheetView>
  </sheetViews>
  <sheetFormatPr defaultColWidth="9.140625" defaultRowHeight="15.75" x14ac:dyDescent="0.25"/>
  <cols>
    <col min="1" max="1" width="9.7109375" style="67" bestFit="1" customWidth="1"/>
    <col min="2" max="2" width="27.140625" style="84" bestFit="1" customWidth="1"/>
    <col min="3" max="3" width="38.42578125" style="67" bestFit="1" customWidth="1"/>
    <col min="4" max="5" width="19.85546875" style="84" customWidth="1"/>
    <col min="6" max="6" width="30.5703125" style="84" customWidth="1"/>
    <col min="7" max="7" width="37.140625" style="84" customWidth="1"/>
    <col min="8" max="8" width="16.7109375" style="84" bestFit="1" customWidth="1"/>
    <col min="9" max="9" width="17.85546875" style="84" customWidth="1"/>
    <col min="10" max="10" width="15.7109375" style="84" customWidth="1"/>
    <col min="11" max="11" width="18.140625" style="84" customWidth="1"/>
    <col min="12" max="12" width="21.5703125" style="84" customWidth="1"/>
    <col min="13" max="14" width="15.7109375" style="67" customWidth="1"/>
    <col min="15" max="18" width="18.7109375" style="67" customWidth="1"/>
    <col min="19" max="24" width="15.7109375" style="67" customWidth="1"/>
    <col min="25" max="16384" width="9.140625" style="67"/>
  </cols>
  <sheetData>
    <row r="1" spans="1:14" ht="73.5" customHeight="1" x14ac:dyDescent="0.25">
      <c r="I1" s="163" t="s">
        <v>169</v>
      </c>
      <c r="J1" s="163"/>
      <c r="K1" s="163"/>
      <c r="L1" s="163"/>
    </row>
    <row r="2" spans="1:14" ht="39" customHeight="1" x14ac:dyDescent="0.25">
      <c r="A2" s="153" t="s">
        <v>191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68"/>
      <c r="N2" s="68"/>
    </row>
    <row r="3" spans="1:14" x14ac:dyDescent="0.25">
      <c r="L3" s="69"/>
    </row>
    <row r="4" spans="1:14" ht="49.5" customHeight="1" x14ac:dyDescent="0.25">
      <c r="A4" s="155" t="s">
        <v>14</v>
      </c>
      <c r="B4" s="155" t="s">
        <v>15</v>
      </c>
      <c r="C4" s="155" t="s">
        <v>7</v>
      </c>
      <c r="D4" s="155" t="s">
        <v>57</v>
      </c>
      <c r="E4" s="155" t="s">
        <v>11</v>
      </c>
      <c r="F4" s="158" t="s">
        <v>12</v>
      </c>
      <c r="G4" s="157" t="s">
        <v>101</v>
      </c>
      <c r="H4" s="157"/>
      <c r="I4" s="155" t="s">
        <v>8</v>
      </c>
      <c r="J4" s="155" t="s">
        <v>9</v>
      </c>
      <c r="K4" s="155" t="s">
        <v>153</v>
      </c>
      <c r="L4" s="155" t="s">
        <v>113</v>
      </c>
    </row>
    <row r="5" spans="1:14" ht="90.75" customHeight="1" x14ac:dyDescent="0.25">
      <c r="A5" s="156"/>
      <c r="B5" s="156"/>
      <c r="C5" s="156"/>
      <c r="D5" s="156"/>
      <c r="E5" s="156"/>
      <c r="F5" s="158"/>
      <c r="G5" s="82" t="s">
        <v>107</v>
      </c>
      <c r="H5" s="82" t="s">
        <v>110</v>
      </c>
      <c r="I5" s="156"/>
      <c r="J5" s="156"/>
      <c r="K5" s="156"/>
      <c r="L5" s="156"/>
    </row>
    <row r="6" spans="1:14" ht="47.25" x14ac:dyDescent="0.25">
      <c r="A6" s="71">
        <v>1</v>
      </c>
      <c r="B6" s="71" t="s">
        <v>192</v>
      </c>
      <c r="C6" s="71" t="s">
        <v>156</v>
      </c>
      <c r="D6" s="92" t="s">
        <v>158</v>
      </c>
      <c r="E6" s="71" t="s">
        <v>162</v>
      </c>
      <c r="F6" s="87" t="s">
        <v>193</v>
      </c>
      <c r="G6" s="86" t="s">
        <v>176</v>
      </c>
      <c r="H6" s="90">
        <v>305414532</v>
      </c>
      <c r="I6" s="71"/>
      <c r="J6" s="71"/>
      <c r="K6" s="71"/>
      <c r="L6" s="72">
        <v>52000000</v>
      </c>
    </row>
    <row r="7" spans="1:14" ht="47.25" x14ac:dyDescent="0.25">
      <c r="A7" s="71">
        <f>1+A6</f>
        <v>2</v>
      </c>
      <c r="B7" s="71" t="s">
        <v>192</v>
      </c>
      <c r="C7" s="71" t="s">
        <v>156</v>
      </c>
      <c r="D7" s="92" t="s">
        <v>158</v>
      </c>
      <c r="E7" s="71" t="s">
        <v>162</v>
      </c>
      <c r="F7" s="87" t="s">
        <v>194</v>
      </c>
      <c r="G7" s="86" t="s">
        <v>174</v>
      </c>
      <c r="H7" s="90">
        <v>200624934</v>
      </c>
      <c r="I7" s="71"/>
      <c r="J7" s="71"/>
      <c r="K7" s="71"/>
      <c r="L7" s="72">
        <v>14682500</v>
      </c>
    </row>
    <row r="8" spans="1:14" ht="47.25" x14ac:dyDescent="0.25">
      <c r="A8" s="71">
        <f t="shared" ref="A8:A22" si="0">1+A7</f>
        <v>3</v>
      </c>
      <c r="B8" s="71" t="s">
        <v>192</v>
      </c>
      <c r="C8" s="71" t="s">
        <v>156</v>
      </c>
      <c r="D8" s="92" t="s">
        <v>158</v>
      </c>
      <c r="E8" s="71" t="s">
        <v>162</v>
      </c>
      <c r="F8" s="87" t="s">
        <v>195</v>
      </c>
      <c r="G8" s="86" t="s">
        <v>171</v>
      </c>
      <c r="H8" s="90">
        <v>201363484</v>
      </c>
      <c r="I8" s="71"/>
      <c r="J8" s="71"/>
      <c r="K8" s="71"/>
      <c r="L8" s="72">
        <v>22550000</v>
      </c>
    </row>
    <row r="9" spans="1:14" ht="47.25" x14ac:dyDescent="0.25">
      <c r="A9" s="71">
        <f t="shared" si="0"/>
        <v>4</v>
      </c>
      <c r="B9" s="71" t="s">
        <v>192</v>
      </c>
      <c r="C9" s="71" t="s">
        <v>156</v>
      </c>
      <c r="D9" s="92" t="s">
        <v>158</v>
      </c>
      <c r="E9" s="71" t="s">
        <v>162</v>
      </c>
      <c r="F9" s="87" t="s">
        <v>196</v>
      </c>
      <c r="G9" s="86" t="s">
        <v>173</v>
      </c>
      <c r="H9" s="90">
        <v>200522950</v>
      </c>
      <c r="I9" s="71"/>
      <c r="J9" s="71"/>
      <c r="K9" s="71"/>
      <c r="L9" s="72">
        <v>9680000</v>
      </c>
    </row>
    <row r="10" spans="1:14" ht="47.25" x14ac:dyDescent="0.25">
      <c r="A10" s="71">
        <f t="shared" si="0"/>
        <v>5</v>
      </c>
      <c r="B10" s="71" t="s">
        <v>192</v>
      </c>
      <c r="C10" s="71" t="s">
        <v>156</v>
      </c>
      <c r="D10" s="92" t="s">
        <v>158</v>
      </c>
      <c r="E10" s="71" t="s">
        <v>162</v>
      </c>
      <c r="F10" s="87" t="s">
        <v>199</v>
      </c>
      <c r="G10" s="86" t="s">
        <v>172</v>
      </c>
      <c r="H10" s="90">
        <v>201123473</v>
      </c>
      <c r="I10" s="71"/>
      <c r="J10" s="71"/>
      <c r="K10" s="71"/>
      <c r="L10" s="72">
        <v>7230344.2400000002</v>
      </c>
    </row>
    <row r="11" spans="1:14" ht="47.25" x14ac:dyDescent="0.25">
      <c r="A11" s="71">
        <f t="shared" si="0"/>
        <v>6</v>
      </c>
      <c r="B11" s="71" t="s">
        <v>192</v>
      </c>
      <c r="C11" s="71" t="s">
        <v>156</v>
      </c>
      <c r="D11" s="92" t="s">
        <v>158</v>
      </c>
      <c r="E11" s="71" t="s">
        <v>157</v>
      </c>
      <c r="F11" s="87" t="s">
        <v>198</v>
      </c>
      <c r="G11" s="86" t="s">
        <v>175</v>
      </c>
      <c r="H11" s="90">
        <v>204369362</v>
      </c>
      <c r="I11" s="71"/>
      <c r="J11" s="71"/>
      <c r="K11" s="71"/>
      <c r="L11" s="72">
        <v>3310000</v>
      </c>
    </row>
    <row r="12" spans="1:14" ht="47.25" x14ac:dyDescent="0.25">
      <c r="A12" s="71">
        <f t="shared" si="0"/>
        <v>7</v>
      </c>
      <c r="B12" s="71" t="s">
        <v>192</v>
      </c>
      <c r="C12" s="71" t="s">
        <v>156</v>
      </c>
      <c r="D12" s="92" t="s">
        <v>158</v>
      </c>
      <c r="E12" s="71" t="s">
        <v>157</v>
      </c>
      <c r="F12" s="87" t="s">
        <v>197</v>
      </c>
      <c r="G12" s="86" t="s">
        <v>154</v>
      </c>
      <c r="H12" s="90">
        <v>201577724</v>
      </c>
      <c r="I12" s="71"/>
      <c r="J12" s="71"/>
      <c r="K12" s="71"/>
      <c r="L12" s="127">
        <v>240001739</v>
      </c>
    </row>
    <row r="13" spans="1:14" ht="47.25" x14ac:dyDescent="0.25">
      <c r="A13" s="71">
        <f t="shared" si="0"/>
        <v>8</v>
      </c>
      <c r="B13" s="71" t="s">
        <v>192</v>
      </c>
      <c r="C13" s="71" t="s">
        <v>156</v>
      </c>
      <c r="D13" s="92" t="s">
        <v>158</v>
      </c>
      <c r="E13" s="71" t="s">
        <v>157</v>
      </c>
      <c r="F13" s="87" t="s">
        <v>200</v>
      </c>
      <c r="G13" s="86" t="s">
        <v>165</v>
      </c>
      <c r="H13" s="90">
        <v>200898357</v>
      </c>
      <c r="I13" s="71"/>
      <c r="J13" s="71"/>
      <c r="K13" s="71"/>
      <c r="L13" s="72">
        <v>9147205.7599999998</v>
      </c>
    </row>
    <row r="14" spans="1:14" ht="47.25" x14ac:dyDescent="0.25">
      <c r="A14" s="71">
        <f t="shared" si="0"/>
        <v>9</v>
      </c>
      <c r="B14" s="71" t="s">
        <v>192</v>
      </c>
      <c r="C14" s="71" t="s">
        <v>156</v>
      </c>
      <c r="D14" s="92" t="s">
        <v>158</v>
      </c>
      <c r="E14" s="71" t="s">
        <v>157</v>
      </c>
      <c r="F14" s="87" t="s">
        <v>201</v>
      </c>
      <c r="G14" s="86" t="s">
        <v>155</v>
      </c>
      <c r="H14" s="90">
        <v>308743271</v>
      </c>
      <c r="I14" s="70"/>
      <c r="J14" s="70"/>
      <c r="K14" s="70"/>
      <c r="L14" s="72">
        <v>104233843.8</v>
      </c>
    </row>
    <row r="15" spans="1:14" ht="47.25" x14ac:dyDescent="0.25">
      <c r="A15" s="71">
        <f t="shared" si="0"/>
        <v>10</v>
      </c>
      <c r="B15" s="71" t="s">
        <v>192</v>
      </c>
      <c r="C15" s="71" t="s">
        <v>156</v>
      </c>
      <c r="D15" s="92" t="s">
        <v>158</v>
      </c>
      <c r="E15" s="71" t="s">
        <v>157</v>
      </c>
      <c r="F15" s="87" t="s">
        <v>202</v>
      </c>
      <c r="G15" s="86" t="s">
        <v>155</v>
      </c>
      <c r="H15" s="90">
        <v>308743271</v>
      </c>
      <c r="I15" s="71"/>
      <c r="J15" s="71"/>
      <c r="K15" s="71"/>
      <c r="L15" s="72">
        <v>273464367.19999999</v>
      </c>
    </row>
    <row r="16" spans="1:14" ht="47.25" x14ac:dyDescent="0.25">
      <c r="A16" s="71">
        <f t="shared" si="0"/>
        <v>11</v>
      </c>
      <c r="B16" s="71" t="s">
        <v>192</v>
      </c>
      <c r="C16" s="71" t="s">
        <v>166</v>
      </c>
      <c r="D16" s="92" t="s">
        <v>158</v>
      </c>
      <c r="E16" s="71" t="s">
        <v>162</v>
      </c>
      <c r="F16" s="87" t="s">
        <v>203</v>
      </c>
      <c r="G16" s="86" t="s">
        <v>167</v>
      </c>
      <c r="H16" s="90">
        <v>305219838</v>
      </c>
      <c r="I16" s="71"/>
      <c r="J16" s="71"/>
      <c r="K16" s="71"/>
      <c r="L16" s="72">
        <v>46144</v>
      </c>
    </row>
    <row r="17" spans="1:12" ht="47.25" x14ac:dyDescent="0.25">
      <c r="A17" s="71">
        <f t="shared" si="0"/>
        <v>12</v>
      </c>
      <c r="B17" s="71" t="s">
        <v>192</v>
      </c>
      <c r="C17" s="71" t="s">
        <v>166</v>
      </c>
      <c r="D17" s="92" t="s">
        <v>158</v>
      </c>
      <c r="E17" s="71" t="s">
        <v>162</v>
      </c>
      <c r="F17" s="87" t="s">
        <v>204</v>
      </c>
      <c r="G17" s="86" t="s">
        <v>167</v>
      </c>
      <c r="H17" s="90">
        <v>305219838</v>
      </c>
      <c r="I17" s="71"/>
      <c r="J17" s="71"/>
      <c r="K17" s="71"/>
      <c r="L17" s="72">
        <v>46144</v>
      </c>
    </row>
    <row r="18" spans="1:12" ht="47.25" x14ac:dyDescent="0.25">
      <c r="A18" s="71">
        <f t="shared" si="0"/>
        <v>13</v>
      </c>
      <c r="B18" s="71" t="s">
        <v>192</v>
      </c>
      <c r="C18" s="71" t="s">
        <v>166</v>
      </c>
      <c r="D18" s="92" t="s">
        <v>158</v>
      </c>
      <c r="E18" s="71" t="s">
        <v>162</v>
      </c>
      <c r="F18" s="87" t="s">
        <v>205</v>
      </c>
      <c r="G18" s="86" t="s">
        <v>167</v>
      </c>
      <c r="H18" s="90">
        <v>305219838</v>
      </c>
      <c r="I18" s="71"/>
      <c r="J18" s="71"/>
      <c r="K18" s="71"/>
      <c r="L18" s="72">
        <v>46144</v>
      </c>
    </row>
    <row r="19" spans="1:12" ht="47.25" x14ac:dyDescent="0.25">
      <c r="A19" s="71">
        <f t="shared" si="0"/>
        <v>14</v>
      </c>
      <c r="B19" s="71" t="s">
        <v>192</v>
      </c>
      <c r="C19" s="71" t="s">
        <v>166</v>
      </c>
      <c r="D19" s="92" t="s">
        <v>158</v>
      </c>
      <c r="E19" s="71" t="s">
        <v>162</v>
      </c>
      <c r="F19" s="87" t="s">
        <v>206</v>
      </c>
      <c r="G19" s="86" t="s">
        <v>167</v>
      </c>
      <c r="H19" s="90">
        <v>305219838</v>
      </c>
      <c r="I19" s="71"/>
      <c r="J19" s="71"/>
      <c r="K19" s="71"/>
      <c r="L19" s="72">
        <v>19747.205760000001</v>
      </c>
    </row>
    <row r="20" spans="1:12" ht="47.25" x14ac:dyDescent="0.25">
      <c r="A20" s="71">
        <f t="shared" si="0"/>
        <v>15</v>
      </c>
      <c r="B20" s="71" t="s">
        <v>192</v>
      </c>
      <c r="C20" s="71" t="s">
        <v>166</v>
      </c>
      <c r="D20" s="92" t="s">
        <v>158</v>
      </c>
      <c r="E20" s="71" t="s">
        <v>162</v>
      </c>
      <c r="F20" s="87" t="s">
        <v>208</v>
      </c>
      <c r="G20" s="86" t="s">
        <v>167</v>
      </c>
      <c r="H20" s="90">
        <v>305219838</v>
      </c>
      <c r="I20" s="71"/>
      <c r="J20" s="71"/>
      <c r="K20" s="71"/>
      <c r="L20" s="72">
        <v>46144</v>
      </c>
    </row>
    <row r="21" spans="1:12" ht="47.25" x14ac:dyDescent="0.25">
      <c r="A21" s="71">
        <f t="shared" si="0"/>
        <v>16</v>
      </c>
      <c r="B21" s="71" t="s">
        <v>192</v>
      </c>
      <c r="C21" s="71" t="s">
        <v>166</v>
      </c>
      <c r="D21" s="92" t="s">
        <v>158</v>
      </c>
      <c r="E21" s="71" t="s">
        <v>162</v>
      </c>
      <c r="F21" s="87" t="s">
        <v>207</v>
      </c>
      <c r="G21" s="86" t="s">
        <v>167</v>
      </c>
      <c r="H21" s="90">
        <v>305219838</v>
      </c>
      <c r="I21" s="71"/>
      <c r="J21" s="71"/>
      <c r="K21" s="71"/>
      <c r="L21" s="72">
        <v>3310</v>
      </c>
    </row>
    <row r="22" spans="1:12" ht="47.25" customHeight="1" x14ac:dyDescent="0.25">
      <c r="A22" s="71">
        <f t="shared" si="0"/>
        <v>17</v>
      </c>
      <c r="B22" s="71" t="s">
        <v>192</v>
      </c>
      <c r="C22" s="71" t="s">
        <v>156</v>
      </c>
      <c r="D22" s="92" t="s">
        <v>170</v>
      </c>
      <c r="E22" s="71" t="s">
        <v>157</v>
      </c>
      <c r="F22" s="87" t="s">
        <v>209</v>
      </c>
      <c r="G22" s="86" t="s">
        <v>155</v>
      </c>
      <c r="H22" s="90">
        <v>308743271</v>
      </c>
      <c r="I22" s="71"/>
      <c r="J22" s="71"/>
      <c r="K22" s="71"/>
      <c r="L22" s="72">
        <v>306952560.64200002</v>
      </c>
    </row>
    <row r="23" spans="1:12" s="74" customFormat="1" x14ac:dyDescent="0.25">
      <c r="A23" s="83"/>
      <c r="B23" s="159" t="s">
        <v>159</v>
      </c>
      <c r="C23" s="160"/>
      <c r="D23" s="83"/>
      <c r="E23" s="83"/>
      <c r="F23" s="88"/>
      <c r="G23" s="89"/>
      <c r="H23" s="91"/>
      <c r="I23" s="83"/>
      <c r="J23" s="83"/>
      <c r="K23" s="83"/>
      <c r="L23" s="73">
        <f>SUM(L6:L21)</f>
        <v>736507633.20576</v>
      </c>
    </row>
    <row r="24" spans="1:12" s="74" customFormat="1" x14ac:dyDescent="0.25">
      <c r="A24" s="70"/>
      <c r="B24" s="161" t="s">
        <v>161</v>
      </c>
      <c r="C24" s="162"/>
      <c r="D24" s="70" t="s">
        <v>152</v>
      </c>
      <c r="E24" s="70" t="s">
        <v>152</v>
      </c>
      <c r="F24" s="87" t="s">
        <v>152</v>
      </c>
      <c r="G24" s="87" t="s">
        <v>152</v>
      </c>
      <c r="H24" s="90" t="s">
        <v>152</v>
      </c>
      <c r="I24" s="70" t="s">
        <v>152</v>
      </c>
      <c r="J24" s="70" t="s">
        <v>152</v>
      </c>
      <c r="K24" s="70" t="s">
        <v>152</v>
      </c>
      <c r="L24" s="73">
        <f>+L22</f>
        <v>306952560.64200002</v>
      </c>
    </row>
    <row r="25" spans="1:12" s="74" customFormat="1" x14ac:dyDescent="0.25">
      <c r="A25" s="83"/>
      <c r="B25" s="161" t="s">
        <v>160</v>
      </c>
      <c r="C25" s="162"/>
      <c r="D25" s="83"/>
      <c r="E25" s="83"/>
      <c r="F25" s="88"/>
      <c r="G25" s="89"/>
      <c r="H25" s="91"/>
      <c r="I25" s="83"/>
      <c r="J25" s="83"/>
      <c r="K25" s="83"/>
      <c r="L25" s="73">
        <f>+L23+L24</f>
        <v>1043460193.84776</v>
      </c>
    </row>
    <row r="26" spans="1:12" ht="54" customHeight="1" x14ac:dyDescent="0.25">
      <c r="A26" s="154" t="s">
        <v>131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</row>
    <row r="28" spans="1:12" x14ac:dyDescent="0.25">
      <c r="A28" s="74"/>
      <c r="B28" s="95"/>
      <c r="C28" s="153" t="s">
        <v>182</v>
      </c>
      <c r="D28" s="153"/>
      <c r="E28" s="153"/>
      <c r="F28" s="95"/>
      <c r="G28" s="95"/>
      <c r="H28" s="74"/>
      <c r="I28" s="74" t="s">
        <v>183</v>
      </c>
      <c r="J28" s="96"/>
    </row>
    <row r="29" spans="1:12" x14ac:dyDescent="0.25">
      <c r="A29" s="74"/>
      <c r="B29" s="95"/>
      <c r="C29" s="74"/>
      <c r="D29" s="95"/>
      <c r="E29" s="95"/>
      <c r="F29" s="95"/>
      <c r="G29" s="95"/>
      <c r="H29" s="74"/>
      <c r="I29" s="74"/>
      <c r="J29" s="96"/>
    </row>
    <row r="30" spans="1:12" x14ac:dyDescent="0.25">
      <c r="A30" s="74"/>
      <c r="B30" s="95"/>
      <c r="C30" s="153" t="s">
        <v>184</v>
      </c>
      <c r="D30" s="153"/>
      <c r="E30" s="153"/>
      <c r="F30" s="95"/>
      <c r="G30" s="95"/>
      <c r="H30" s="74"/>
      <c r="I30" s="74" t="s">
        <v>186</v>
      </c>
      <c r="J30" s="96"/>
    </row>
  </sheetData>
  <autoFilter ref="A4:X26" xr:uid="{00000000-0001-0000-0300-000000000000}">
    <filterColumn colId="6" showButton="0"/>
  </autoFilter>
  <mergeCells count="19">
    <mergeCell ref="A2:L2"/>
    <mergeCell ref="I1:L1"/>
    <mergeCell ref="C28:E28"/>
    <mergeCell ref="C30:E30"/>
    <mergeCell ref="A26:L26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3:C23"/>
    <mergeCell ref="B24:C24"/>
    <mergeCell ref="B25:C25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2"/>
  <sheetViews>
    <sheetView view="pageBreakPreview" zoomScale="85" zoomScaleNormal="85" zoomScaleSheetLayoutView="85" workbookViewId="0">
      <selection activeCell="C10" sqref="C10"/>
    </sheetView>
  </sheetViews>
  <sheetFormatPr defaultColWidth="9.140625" defaultRowHeight="18.75" x14ac:dyDescent="0.25"/>
  <cols>
    <col min="1" max="1" width="8.140625" style="11" customWidth="1"/>
    <col min="2" max="2" width="14.28515625" style="13" customWidth="1"/>
    <col min="3" max="3" width="30.28515625" style="11" customWidth="1"/>
    <col min="4" max="4" width="22" style="13" customWidth="1"/>
    <col min="5" max="5" width="18.140625" style="13" customWidth="1"/>
    <col min="6" max="6" width="19.85546875" style="13" customWidth="1"/>
    <col min="7" max="8" width="15.7109375" style="13" customWidth="1"/>
    <col min="9" max="9" width="17.85546875" style="13" customWidth="1"/>
    <col min="10" max="10" width="16.85546875" style="13" customWidth="1"/>
    <col min="11" max="12" width="18.140625" style="13" customWidth="1"/>
    <col min="13" max="13" width="16.7109375" style="11" customWidth="1"/>
    <col min="14" max="16" width="15.7109375" style="11" customWidth="1"/>
    <col min="17" max="20" width="18.7109375" style="11" customWidth="1"/>
    <col min="21" max="26" width="15.7109375" style="11" customWidth="1"/>
    <col min="27" max="16384" width="9.140625" style="11"/>
  </cols>
  <sheetData>
    <row r="1" spans="1:17" ht="74.25" customHeight="1" x14ac:dyDescent="0.25">
      <c r="I1" s="138" t="s">
        <v>139</v>
      </c>
      <c r="J1" s="138"/>
      <c r="K1" s="138"/>
      <c r="L1" s="138"/>
    </row>
    <row r="2" spans="1:17" x14ac:dyDescent="0.25">
      <c r="K2" s="166"/>
      <c r="L2" s="166"/>
    </row>
    <row r="3" spans="1:17" ht="81.75" customHeight="1" x14ac:dyDescent="0.25">
      <c r="A3" s="146" t="s">
        <v>210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2"/>
      <c r="N3" s="12"/>
      <c r="O3" s="12"/>
      <c r="P3" s="12"/>
    </row>
    <row r="4" spans="1:17" x14ac:dyDescent="0.25">
      <c r="L4" s="14"/>
    </row>
    <row r="5" spans="1:17" ht="45" customHeight="1" x14ac:dyDescent="0.25">
      <c r="A5" s="164" t="s">
        <v>14</v>
      </c>
      <c r="B5" s="164" t="s">
        <v>15</v>
      </c>
      <c r="C5" s="164" t="s">
        <v>7</v>
      </c>
      <c r="D5" s="164" t="s">
        <v>57</v>
      </c>
      <c r="E5" s="164" t="s">
        <v>11</v>
      </c>
      <c r="F5" s="164" t="s">
        <v>12</v>
      </c>
      <c r="G5" s="145" t="s">
        <v>101</v>
      </c>
      <c r="H5" s="145"/>
      <c r="I5" s="164" t="s">
        <v>8</v>
      </c>
      <c r="J5" s="164" t="s">
        <v>9</v>
      </c>
      <c r="K5" s="164" t="s">
        <v>10</v>
      </c>
      <c r="L5" s="164" t="s">
        <v>114</v>
      </c>
      <c r="Q5" s="15"/>
    </row>
    <row r="6" spans="1:17" ht="126.75" customHeight="1" x14ac:dyDescent="0.25">
      <c r="A6" s="165"/>
      <c r="B6" s="165"/>
      <c r="C6" s="165"/>
      <c r="D6" s="165"/>
      <c r="E6" s="165"/>
      <c r="F6" s="165"/>
      <c r="G6" s="54" t="s">
        <v>107</v>
      </c>
      <c r="H6" s="54" t="s">
        <v>110</v>
      </c>
      <c r="I6" s="165"/>
      <c r="J6" s="165"/>
      <c r="K6" s="165"/>
      <c r="L6" s="165"/>
    </row>
    <row r="7" spans="1:17" ht="45.75" customHeight="1" x14ac:dyDescent="0.25">
      <c r="A7" s="16">
        <v>1</v>
      </c>
      <c r="B7" s="63" t="s">
        <v>152</v>
      </c>
      <c r="C7" s="63" t="s">
        <v>152</v>
      </c>
      <c r="D7" s="63" t="s">
        <v>152</v>
      </c>
      <c r="E7" s="63" t="s">
        <v>152</v>
      </c>
      <c r="F7" s="63" t="s">
        <v>152</v>
      </c>
      <c r="G7" s="63" t="s">
        <v>152</v>
      </c>
      <c r="H7" s="63" t="s">
        <v>152</v>
      </c>
      <c r="I7" s="63" t="s">
        <v>152</v>
      </c>
      <c r="J7" s="63" t="s">
        <v>152</v>
      </c>
      <c r="K7" s="63" t="s">
        <v>152</v>
      </c>
      <c r="L7" s="63" t="s">
        <v>152</v>
      </c>
    </row>
    <row r="8" spans="1:17" ht="56.25" customHeight="1" x14ac:dyDescent="0.25">
      <c r="A8" s="16">
        <f t="shared" ref="A8:A10" si="0">+A7+1</f>
        <v>2</v>
      </c>
      <c r="B8" s="63" t="s">
        <v>152</v>
      </c>
      <c r="C8" s="63" t="s">
        <v>152</v>
      </c>
      <c r="D8" s="63" t="s">
        <v>152</v>
      </c>
      <c r="E8" s="63" t="s">
        <v>152</v>
      </c>
      <c r="F8" s="63" t="s">
        <v>152</v>
      </c>
      <c r="G8" s="63" t="s">
        <v>152</v>
      </c>
      <c r="H8" s="63" t="s">
        <v>152</v>
      </c>
      <c r="I8" s="63" t="s">
        <v>152</v>
      </c>
      <c r="J8" s="63" t="s">
        <v>152</v>
      </c>
      <c r="K8" s="63" t="s">
        <v>152</v>
      </c>
      <c r="L8" s="63" t="s">
        <v>152</v>
      </c>
    </row>
    <row r="9" spans="1:17" ht="37.5" customHeight="1" x14ac:dyDescent="0.25">
      <c r="A9" s="16">
        <f t="shared" si="0"/>
        <v>3</v>
      </c>
      <c r="B9" s="63" t="s">
        <v>152</v>
      </c>
      <c r="C9" s="63" t="s">
        <v>152</v>
      </c>
      <c r="D9" s="63" t="s">
        <v>152</v>
      </c>
      <c r="E9" s="63" t="s">
        <v>152</v>
      </c>
      <c r="F9" s="63" t="s">
        <v>152</v>
      </c>
      <c r="G9" s="63" t="s">
        <v>152</v>
      </c>
      <c r="H9" s="63" t="s">
        <v>152</v>
      </c>
      <c r="I9" s="63" t="s">
        <v>152</v>
      </c>
      <c r="J9" s="63" t="s">
        <v>152</v>
      </c>
      <c r="K9" s="63" t="s">
        <v>152</v>
      </c>
      <c r="L9" s="63" t="s">
        <v>152</v>
      </c>
    </row>
    <row r="10" spans="1:17" ht="37.5" customHeight="1" x14ac:dyDescent="0.25">
      <c r="A10" s="16">
        <f t="shared" si="0"/>
        <v>4</v>
      </c>
      <c r="B10" s="63" t="s">
        <v>152</v>
      </c>
      <c r="C10" s="63" t="s">
        <v>152</v>
      </c>
      <c r="D10" s="63" t="s">
        <v>152</v>
      </c>
      <c r="E10" s="63" t="s">
        <v>152</v>
      </c>
      <c r="F10" s="63" t="s">
        <v>152</v>
      </c>
      <c r="G10" s="63" t="s">
        <v>152</v>
      </c>
      <c r="H10" s="63" t="s">
        <v>152</v>
      </c>
      <c r="I10" s="63" t="s">
        <v>152</v>
      </c>
      <c r="J10" s="63" t="s">
        <v>152</v>
      </c>
      <c r="K10" s="63" t="s">
        <v>152</v>
      </c>
      <c r="L10" s="63" t="s">
        <v>152</v>
      </c>
    </row>
    <row r="12" spans="1:17" ht="48.75" customHeight="1" x14ac:dyDescent="0.25">
      <c r="B12" s="139" t="s">
        <v>131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</row>
  </sheetData>
  <autoFilter ref="A5:Q10" xr:uid="{00000000-0009-0000-0000-000004000000}">
    <filterColumn colId="7" showButton="0"/>
  </autoFilter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12:L12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70" zoomScaleNormal="70" zoomScaleSheetLayoutView="70" workbookViewId="0">
      <selection activeCell="C10" sqref="C10"/>
    </sheetView>
  </sheetViews>
  <sheetFormatPr defaultColWidth="9.140625" defaultRowHeight="18.75" x14ac:dyDescent="0.25"/>
  <cols>
    <col min="1" max="1" width="8.140625" style="11" customWidth="1"/>
    <col min="2" max="2" width="14.28515625" style="13" customWidth="1"/>
    <col min="3" max="3" width="50.28515625" style="11" customWidth="1"/>
    <col min="4" max="4" width="24.85546875" style="13" customWidth="1"/>
    <col min="5" max="5" width="22.140625" style="13" customWidth="1"/>
    <col min="6" max="7" width="18.5703125" style="13" customWidth="1"/>
    <col min="8" max="8" width="21.7109375" style="13" customWidth="1"/>
    <col min="9" max="9" width="16.7109375" style="11" customWidth="1"/>
    <col min="10" max="12" width="15.7109375" style="11" customWidth="1"/>
    <col min="13" max="16" width="18.7109375" style="11" customWidth="1"/>
    <col min="17" max="22" width="15.7109375" style="11" customWidth="1"/>
    <col min="23" max="16384" width="9.140625" style="11"/>
  </cols>
  <sheetData>
    <row r="1" spans="1:13" ht="93.75" customHeight="1" x14ac:dyDescent="0.25">
      <c r="F1" s="138" t="s">
        <v>140</v>
      </c>
      <c r="G1" s="138"/>
      <c r="H1" s="138"/>
    </row>
    <row r="2" spans="1:13" x14ac:dyDescent="0.25">
      <c r="H2" s="51"/>
    </row>
    <row r="3" spans="1:13" ht="81.75" customHeight="1" x14ac:dyDescent="0.25">
      <c r="A3" s="146" t="s">
        <v>211</v>
      </c>
      <c r="B3" s="146"/>
      <c r="C3" s="146"/>
      <c r="D3" s="146"/>
      <c r="E3" s="146"/>
      <c r="F3" s="146"/>
      <c r="G3" s="146"/>
      <c r="H3" s="146"/>
      <c r="I3" s="12"/>
      <c r="J3" s="12"/>
      <c r="K3" s="12"/>
      <c r="L3" s="12"/>
    </row>
    <row r="4" spans="1:13" x14ac:dyDescent="0.25">
      <c r="H4" s="14"/>
    </row>
    <row r="5" spans="1:13" ht="45" customHeight="1" x14ac:dyDescent="0.25">
      <c r="A5" s="164" t="s">
        <v>14</v>
      </c>
      <c r="B5" s="164" t="s">
        <v>15</v>
      </c>
      <c r="C5" s="164" t="s">
        <v>89</v>
      </c>
      <c r="D5" s="164" t="s">
        <v>57</v>
      </c>
      <c r="E5" s="164" t="s">
        <v>11</v>
      </c>
      <c r="F5" s="145" t="s">
        <v>101</v>
      </c>
      <c r="G5" s="145"/>
      <c r="H5" s="164" t="s">
        <v>115</v>
      </c>
      <c r="M5" s="15"/>
    </row>
    <row r="6" spans="1:13" ht="126.75" customHeight="1" x14ac:dyDescent="0.25">
      <c r="A6" s="165"/>
      <c r="B6" s="165"/>
      <c r="C6" s="165"/>
      <c r="D6" s="165"/>
      <c r="E6" s="165"/>
      <c r="F6" s="54" t="s">
        <v>107</v>
      </c>
      <c r="G6" s="54" t="s">
        <v>110</v>
      </c>
      <c r="H6" s="165"/>
    </row>
    <row r="7" spans="1:13" ht="37.5" customHeight="1" x14ac:dyDescent="0.25">
      <c r="A7" s="16">
        <v>1</v>
      </c>
      <c r="B7" s="16" t="s">
        <v>152</v>
      </c>
      <c r="C7" s="16" t="s">
        <v>152</v>
      </c>
      <c r="D7" s="16" t="s">
        <v>152</v>
      </c>
      <c r="E7" s="16" t="s">
        <v>152</v>
      </c>
      <c r="F7" s="16" t="s">
        <v>152</v>
      </c>
      <c r="G7" s="16" t="s">
        <v>152</v>
      </c>
      <c r="H7" s="16" t="s">
        <v>152</v>
      </c>
    </row>
    <row r="8" spans="1:13" ht="37.5" customHeight="1" x14ac:dyDescent="0.25">
      <c r="A8" s="16">
        <f t="shared" ref="A8:A10" si="0">+A7+1</f>
        <v>2</v>
      </c>
      <c r="B8" s="16" t="s">
        <v>152</v>
      </c>
      <c r="C8" s="16" t="s">
        <v>152</v>
      </c>
      <c r="D8" s="16" t="s">
        <v>152</v>
      </c>
      <c r="E8" s="16" t="s">
        <v>152</v>
      </c>
      <c r="F8" s="16" t="s">
        <v>152</v>
      </c>
      <c r="G8" s="16" t="s">
        <v>152</v>
      </c>
      <c r="H8" s="16" t="s">
        <v>152</v>
      </c>
    </row>
    <row r="9" spans="1:13" ht="37.5" customHeight="1" x14ac:dyDescent="0.25">
      <c r="A9" s="16">
        <f t="shared" si="0"/>
        <v>3</v>
      </c>
      <c r="B9" s="16" t="s">
        <v>152</v>
      </c>
      <c r="C9" s="16" t="s">
        <v>152</v>
      </c>
      <c r="D9" s="16" t="s">
        <v>152</v>
      </c>
      <c r="E9" s="16" t="s">
        <v>152</v>
      </c>
      <c r="F9" s="16" t="s">
        <v>152</v>
      </c>
      <c r="G9" s="16" t="s">
        <v>152</v>
      </c>
      <c r="H9" s="16" t="s">
        <v>152</v>
      </c>
    </row>
    <row r="10" spans="1:13" ht="37.5" customHeight="1" x14ac:dyDescent="0.25">
      <c r="A10" s="16">
        <f t="shared" si="0"/>
        <v>4</v>
      </c>
      <c r="B10" s="16" t="s">
        <v>152</v>
      </c>
      <c r="C10" s="16" t="s">
        <v>152</v>
      </c>
      <c r="D10" s="16" t="s">
        <v>152</v>
      </c>
      <c r="E10" s="16" t="s">
        <v>152</v>
      </c>
      <c r="F10" s="16" t="s">
        <v>152</v>
      </c>
      <c r="G10" s="16" t="s">
        <v>152</v>
      </c>
      <c r="H10" s="16" t="s">
        <v>152</v>
      </c>
    </row>
    <row r="12" spans="1:13" ht="56.25" customHeight="1" x14ac:dyDescent="0.25">
      <c r="B12" s="139" t="s">
        <v>131</v>
      </c>
      <c r="C12" s="139"/>
      <c r="D12" s="139"/>
      <c r="E12" s="139"/>
      <c r="F12" s="139"/>
      <c r="G12" s="139"/>
      <c r="H12" s="139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view="pageBreakPreview" topLeftCell="A2" zoomScale="115" zoomScaleNormal="100" zoomScaleSheetLayoutView="115" workbookViewId="0">
      <selection activeCell="C10" sqref="C10"/>
    </sheetView>
  </sheetViews>
  <sheetFormatPr defaultColWidth="9.140625" defaultRowHeight="15" x14ac:dyDescent="0.25"/>
  <cols>
    <col min="1" max="1" width="9.140625" style="26"/>
    <col min="2" max="2" width="27.7109375" style="27" customWidth="1"/>
    <col min="3" max="3" width="15.140625" style="28" customWidth="1"/>
    <col min="4" max="4" width="20.28515625" style="29" customWidth="1"/>
    <col min="5" max="5" width="26.42578125" style="29" customWidth="1"/>
    <col min="6" max="7" width="19.140625" style="29" customWidth="1"/>
    <col min="8" max="8" width="18.140625" style="29" customWidth="1"/>
    <col min="9" max="16384" width="9.140625" style="29"/>
  </cols>
  <sheetData>
    <row r="1" spans="1:16" ht="60.75" customHeight="1" x14ac:dyDescent="0.25">
      <c r="F1" s="147" t="s">
        <v>141</v>
      </c>
      <c r="G1" s="168"/>
      <c r="H1" s="168"/>
    </row>
    <row r="2" spans="1:16" x14ac:dyDescent="0.25">
      <c r="F2" s="168"/>
      <c r="G2" s="168"/>
      <c r="H2" s="168"/>
    </row>
    <row r="3" spans="1:16" ht="46.5" customHeight="1" x14ac:dyDescent="0.25">
      <c r="A3" s="169" t="s">
        <v>212</v>
      </c>
      <c r="B3" s="169"/>
      <c r="C3" s="169"/>
      <c r="D3" s="169"/>
      <c r="E3" s="169"/>
      <c r="F3" s="169"/>
      <c r="G3" s="169"/>
      <c r="H3" s="169"/>
    </row>
    <row r="4" spans="1:16" x14ac:dyDescent="0.25">
      <c r="H4" s="24"/>
    </row>
    <row r="5" spans="1:16" s="19" customFormat="1" ht="43.5" customHeight="1" x14ac:dyDescent="0.25">
      <c r="A5" s="172" t="s">
        <v>14</v>
      </c>
      <c r="B5" s="172" t="s">
        <v>31</v>
      </c>
      <c r="C5" s="172" t="s">
        <v>32</v>
      </c>
      <c r="D5" s="170" t="s">
        <v>33</v>
      </c>
      <c r="E5" s="171"/>
      <c r="F5" s="172" t="s">
        <v>116</v>
      </c>
      <c r="G5" s="172" t="s">
        <v>128</v>
      </c>
      <c r="H5" s="172" t="s">
        <v>129</v>
      </c>
    </row>
    <row r="6" spans="1:16" s="34" customFormat="1" ht="105" customHeight="1" x14ac:dyDescent="0.25">
      <c r="A6" s="173"/>
      <c r="B6" s="173"/>
      <c r="C6" s="173"/>
      <c r="D6" s="30" t="s">
        <v>213</v>
      </c>
      <c r="E6" s="30" t="s">
        <v>117</v>
      </c>
      <c r="F6" s="173"/>
      <c r="G6" s="173"/>
      <c r="H6" s="173"/>
    </row>
    <row r="7" spans="1:16" ht="30" x14ac:dyDescent="0.25">
      <c r="A7" s="31">
        <v>1</v>
      </c>
      <c r="B7" s="32" t="s">
        <v>163</v>
      </c>
      <c r="C7" s="81">
        <v>112</v>
      </c>
      <c r="D7" s="75">
        <v>750000000</v>
      </c>
      <c r="E7" s="33" t="s">
        <v>152</v>
      </c>
      <c r="F7" s="75">
        <v>139997633.10275999</v>
      </c>
      <c r="G7" s="75">
        <v>139997633.10275999</v>
      </c>
      <c r="H7" s="65">
        <f>G7/D7*100</f>
        <v>18.666351080367999</v>
      </c>
    </row>
    <row r="9" spans="1:16" ht="18.75" x14ac:dyDescent="0.25">
      <c r="A9" s="167" t="s">
        <v>132</v>
      </c>
      <c r="B9" s="167"/>
      <c r="C9" s="167"/>
      <c r="D9" s="167"/>
      <c r="E9" s="167"/>
      <c r="F9" s="167"/>
      <c r="G9" s="167"/>
      <c r="H9" s="167"/>
      <c r="I9" s="35"/>
      <c r="J9" s="35"/>
      <c r="K9" s="35"/>
      <c r="L9" s="35"/>
      <c r="M9" s="35"/>
      <c r="N9" s="35"/>
      <c r="O9" s="35"/>
      <c r="P9" s="35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8"/>
  <sheetViews>
    <sheetView view="pageBreakPreview" zoomScale="85" zoomScaleNormal="100" zoomScaleSheetLayoutView="85" workbookViewId="0">
      <selection activeCell="C10" sqref="C10"/>
    </sheetView>
  </sheetViews>
  <sheetFormatPr defaultColWidth="9.140625" defaultRowHeight="15" x14ac:dyDescent="0.25"/>
  <cols>
    <col min="1" max="1" width="9.140625" style="26"/>
    <col min="2" max="2" width="35" style="27" customWidth="1"/>
    <col min="3" max="3" width="12.85546875" style="27" customWidth="1"/>
    <col min="4" max="5" width="12.85546875" style="28" customWidth="1"/>
    <col min="6" max="6" width="17.28515625" style="29" customWidth="1"/>
    <col min="7" max="7" width="17.140625" style="29" customWidth="1"/>
    <col min="8" max="8" width="18.7109375" style="29" customWidth="1"/>
    <col min="9" max="9" width="19" style="29" customWidth="1"/>
    <col min="10" max="10" width="15" style="29" customWidth="1"/>
    <col min="11" max="11" width="16.140625" style="29" customWidth="1"/>
    <col min="12" max="16384" width="9.140625" style="29"/>
  </cols>
  <sheetData>
    <row r="1" spans="1:11" ht="73.5" customHeight="1" x14ac:dyDescent="0.25">
      <c r="H1" s="132" t="s">
        <v>142</v>
      </c>
      <c r="I1" s="133"/>
      <c r="J1" s="133"/>
      <c r="K1" s="133"/>
    </row>
    <row r="2" spans="1:11" s="114" customFormat="1" ht="70.150000000000006" customHeight="1" x14ac:dyDescent="0.25">
      <c r="A2" s="169" t="s">
        <v>214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114" customFormat="1" ht="15.75" x14ac:dyDescent="0.25">
      <c r="A3" s="115"/>
      <c r="B3" s="116"/>
      <c r="C3" s="116"/>
      <c r="D3" s="117"/>
      <c r="E3" s="117"/>
      <c r="K3" s="118"/>
    </row>
    <row r="4" spans="1:11" s="119" customFormat="1" ht="33" customHeight="1" x14ac:dyDescent="0.25">
      <c r="A4" s="172" t="s">
        <v>14</v>
      </c>
      <c r="B4" s="172" t="s">
        <v>34</v>
      </c>
      <c r="C4" s="172" t="s">
        <v>27</v>
      </c>
      <c r="D4" s="172" t="s">
        <v>24</v>
      </c>
      <c r="E4" s="172" t="s">
        <v>25</v>
      </c>
      <c r="F4" s="170" t="s">
        <v>33</v>
      </c>
      <c r="G4" s="171"/>
      <c r="H4" s="172" t="s">
        <v>133</v>
      </c>
      <c r="I4" s="172" t="s">
        <v>128</v>
      </c>
      <c r="J4" s="172" t="s">
        <v>134</v>
      </c>
      <c r="K4" s="172" t="s">
        <v>35</v>
      </c>
    </row>
    <row r="5" spans="1:11" s="119" customFormat="1" ht="105.75" customHeight="1" x14ac:dyDescent="0.25">
      <c r="A5" s="173"/>
      <c r="B5" s="173"/>
      <c r="C5" s="173"/>
      <c r="D5" s="173"/>
      <c r="E5" s="173"/>
      <c r="F5" s="30" t="s">
        <v>164</v>
      </c>
      <c r="G5" s="30" t="s">
        <v>117</v>
      </c>
      <c r="H5" s="173"/>
      <c r="I5" s="173"/>
      <c r="J5" s="173"/>
      <c r="K5" s="173"/>
    </row>
    <row r="6" spans="1:11" s="114" customFormat="1" ht="19.5" customHeight="1" x14ac:dyDescent="0.25">
      <c r="A6" s="120" t="s">
        <v>42</v>
      </c>
      <c r="B6" s="113" t="s">
        <v>36</v>
      </c>
      <c r="C6" s="121" t="s">
        <v>152</v>
      </c>
      <c r="D6" s="121" t="s">
        <v>152</v>
      </c>
      <c r="E6" s="121" t="s">
        <v>152</v>
      </c>
      <c r="F6" s="121" t="s">
        <v>152</v>
      </c>
      <c r="G6" s="121" t="s">
        <v>152</v>
      </c>
      <c r="H6" s="121" t="s">
        <v>152</v>
      </c>
      <c r="I6" s="121" t="s">
        <v>152</v>
      </c>
      <c r="J6" s="121" t="s">
        <v>152</v>
      </c>
      <c r="K6" s="121" t="s">
        <v>152</v>
      </c>
    </row>
    <row r="7" spans="1:11" s="114" customFormat="1" ht="19.5" customHeight="1" x14ac:dyDescent="0.25">
      <c r="A7" s="120" t="s">
        <v>43</v>
      </c>
      <c r="B7" s="113" t="s">
        <v>37</v>
      </c>
      <c r="C7" s="121" t="s">
        <v>152</v>
      </c>
      <c r="D7" s="121" t="s">
        <v>152</v>
      </c>
      <c r="E7" s="121" t="s">
        <v>152</v>
      </c>
      <c r="F7" s="121" t="s">
        <v>152</v>
      </c>
      <c r="G7" s="121" t="s">
        <v>152</v>
      </c>
      <c r="H7" s="121" t="s">
        <v>152</v>
      </c>
      <c r="I7" s="121" t="s">
        <v>152</v>
      </c>
      <c r="J7" s="121" t="s">
        <v>152</v>
      </c>
      <c r="K7" s="121" t="s">
        <v>152</v>
      </c>
    </row>
    <row r="8" spans="1:11" s="114" customFormat="1" ht="19.5" customHeight="1" x14ac:dyDescent="0.25">
      <c r="A8" s="120" t="s">
        <v>44</v>
      </c>
      <c r="B8" s="113" t="s">
        <v>38</v>
      </c>
      <c r="C8" s="121" t="s">
        <v>152</v>
      </c>
      <c r="D8" s="121" t="s">
        <v>152</v>
      </c>
      <c r="E8" s="121" t="s">
        <v>152</v>
      </c>
      <c r="F8" s="121" t="s">
        <v>152</v>
      </c>
      <c r="G8" s="121" t="s">
        <v>152</v>
      </c>
      <c r="H8" s="121" t="s">
        <v>152</v>
      </c>
      <c r="I8" s="121" t="s">
        <v>152</v>
      </c>
      <c r="J8" s="121" t="s">
        <v>152</v>
      </c>
      <c r="K8" s="121" t="s">
        <v>152</v>
      </c>
    </row>
    <row r="9" spans="1:11" s="114" customFormat="1" ht="30" customHeight="1" x14ac:dyDescent="0.25">
      <c r="A9" s="120" t="s">
        <v>45</v>
      </c>
      <c r="B9" s="113" t="s">
        <v>39</v>
      </c>
      <c r="C9" s="93"/>
      <c r="D9" s="121"/>
      <c r="E9" s="121"/>
      <c r="F9" s="122"/>
      <c r="G9" s="122"/>
      <c r="H9" s="122"/>
      <c r="I9" s="122"/>
      <c r="J9" s="122"/>
      <c r="K9" s="122"/>
    </row>
    <row r="10" spans="1:11" s="114" customFormat="1" ht="78.75" x14ac:dyDescent="0.25">
      <c r="A10" s="120"/>
      <c r="B10" s="113" t="s">
        <v>215</v>
      </c>
      <c r="C10" s="93" t="s">
        <v>216</v>
      </c>
      <c r="D10" s="121" t="s">
        <v>151</v>
      </c>
      <c r="E10" s="121"/>
      <c r="F10" s="123">
        <v>750000000</v>
      </c>
      <c r="G10" s="121" t="s">
        <v>152</v>
      </c>
      <c r="H10" s="123">
        <v>139997633.10275999</v>
      </c>
      <c r="I10" s="123">
        <v>139997633.10275999</v>
      </c>
      <c r="J10" s="124">
        <f>I10/F10*100</f>
        <v>18.666351080367999</v>
      </c>
      <c r="K10" s="121" t="s">
        <v>168</v>
      </c>
    </row>
    <row r="11" spans="1:11" s="114" customFormat="1" ht="31.5" x14ac:dyDescent="0.25">
      <c r="A11" s="120" t="s">
        <v>46</v>
      </c>
      <c r="B11" s="113" t="s">
        <v>40</v>
      </c>
      <c r="C11" s="121" t="s">
        <v>152</v>
      </c>
      <c r="D11" s="121" t="s">
        <v>152</v>
      </c>
      <c r="E11" s="121" t="s">
        <v>152</v>
      </c>
      <c r="F11" s="121" t="s">
        <v>152</v>
      </c>
      <c r="G11" s="121" t="s">
        <v>152</v>
      </c>
      <c r="H11" s="121" t="s">
        <v>152</v>
      </c>
      <c r="I11" s="121" t="s">
        <v>152</v>
      </c>
      <c r="J11" s="121" t="s">
        <v>152</v>
      </c>
      <c r="K11" s="121" t="s">
        <v>152</v>
      </c>
    </row>
    <row r="12" spans="1:11" s="114" customFormat="1" ht="15.75" x14ac:dyDescent="0.25">
      <c r="A12" s="120" t="s">
        <v>47</v>
      </c>
      <c r="B12" s="113" t="s">
        <v>41</v>
      </c>
      <c r="C12" s="121" t="s">
        <v>152</v>
      </c>
      <c r="D12" s="121" t="s">
        <v>152</v>
      </c>
      <c r="E12" s="121" t="s">
        <v>152</v>
      </c>
      <c r="F12" s="121" t="s">
        <v>152</v>
      </c>
      <c r="G12" s="121" t="s">
        <v>152</v>
      </c>
      <c r="H12" s="121" t="s">
        <v>152</v>
      </c>
      <c r="I12" s="121" t="s">
        <v>152</v>
      </c>
      <c r="J12" s="121" t="s">
        <v>152</v>
      </c>
      <c r="K12" s="121" t="s">
        <v>152</v>
      </c>
    </row>
    <row r="13" spans="1:11" s="114" customFormat="1" ht="15.75" x14ac:dyDescent="0.25">
      <c r="A13" s="115"/>
      <c r="B13" s="116"/>
      <c r="C13" s="116"/>
      <c r="D13" s="117"/>
      <c r="E13" s="117"/>
    </row>
    <row r="14" spans="1:11" s="114" customFormat="1" ht="15.75" x14ac:dyDescent="0.25">
      <c r="A14" s="115"/>
      <c r="B14" s="116"/>
      <c r="C14" s="116"/>
      <c r="D14" s="117"/>
      <c r="E14" s="117"/>
    </row>
    <row r="15" spans="1:11" s="114" customFormat="1" ht="15.75" x14ac:dyDescent="0.25">
      <c r="A15" s="97"/>
      <c r="B15" s="174" t="s">
        <v>182</v>
      </c>
      <c r="C15" s="174"/>
      <c r="D15" s="174"/>
      <c r="E15" s="174"/>
      <c r="F15" s="174"/>
      <c r="G15" s="111"/>
      <c r="H15" s="111"/>
      <c r="I15" s="111" t="s">
        <v>187</v>
      </c>
    </row>
    <row r="16" spans="1:11" s="114" customFormat="1" ht="15.75" x14ac:dyDescent="0.25">
      <c r="A16" s="97"/>
      <c r="B16" s="112"/>
      <c r="C16" s="112"/>
      <c r="D16" s="43"/>
      <c r="E16" s="43"/>
      <c r="F16" s="111"/>
      <c r="G16" s="111"/>
      <c r="H16" s="111"/>
      <c r="I16" s="111"/>
    </row>
    <row r="17" spans="1:9" s="114" customFormat="1" ht="15.75" x14ac:dyDescent="0.25">
      <c r="A17" s="97"/>
      <c r="B17" s="174" t="s">
        <v>184</v>
      </c>
      <c r="C17" s="174"/>
      <c r="D17" s="174"/>
      <c r="E17" s="174"/>
      <c r="F17" s="174"/>
      <c r="G17" s="111"/>
      <c r="H17" s="111"/>
      <c r="I17" s="111" t="s">
        <v>186</v>
      </c>
    </row>
    <row r="18" spans="1:9" x14ac:dyDescent="0.25">
      <c r="A18" s="94"/>
    </row>
  </sheetData>
  <mergeCells count="14">
    <mergeCell ref="B15:F15"/>
    <mergeCell ref="B17:F17"/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ageMargins left="0.32" right="0.17" top="0.45" bottom="0.2800000000000000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view="pageBreakPreview" zoomScale="115" zoomScaleNormal="100" zoomScaleSheetLayoutView="115" workbookViewId="0">
      <selection activeCell="C10" sqref="C10"/>
    </sheetView>
  </sheetViews>
  <sheetFormatPr defaultRowHeight="15" x14ac:dyDescent="0.25"/>
  <cols>
    <col min="1" max="1" width="7" style="29" customWidth="1"/>
    <col min="2" max="2" width="25.28515625" style="29" customWidth="1"/>
    <col min="3" max="3" width="34.140625" style="29" customWidth="1"/>
    <col min="4" max="4" width="22.85546875" style="29" customWidth="1"/>
    <col min="5" max="6" width="25.5703125" style="29" customWidth="1"/>
    <col min="7" max="16384" width="9.140625" style="29"/>
  </cols>
  <sheetData>
    <row r="1" spans="1:18" ht="77.25" customHeight="1" x14ac:dyDescent="0.25">
      <c r="E1" s="132" t="s">
        <v>143</v>
      </c>
      <c r="F1" s="133"/>
    </row>
    <row r="3" spans="1:18" ht="48" customHeight="1" x14ac:dyDescent="0.25">
      <c r="A3" s="175" t="s">
        <v>217</v>
      </c>
      <c r="B3" s="175"/>
      <c r="C3" s="175"/>
      <c r="D3" s="175"/>
      <c r="E3" s="175"/>
      <c r="F3" s="175"/>
      <c r="G3" s="44"/>
      <c r="H3" s="44"/>
      <c r="I3" s="44"/>
    </row>
    <row r="5" spans="1:18" ht="28.5" x14ac:dyDescent="0.25">
      <c r="A5" s="36" t="s">
        <v>14</v>
      </c>
      <c r="B5" s="36" t="s">
        <v>77</v>
      </c>
      <c r="C5" s="36" t="s">
        <v>78</v>
      </c>
      <c r="D5" s="36" t="s">
        <v>79</v>
      </c>
      <c r="E5" s="36" t="s">
        <v>80</v>
      </c>
      <c r="F5" s="36" t="s">
        <v>81</v>
      </c>
      <c r="G5" s="26"/>
      <c r="H5" s="26"/>
      <c r="I5" s="26"/>
      <c r="J5" s="45"/>
      <c r="K5" s="45"/>
      <c r="L5" s="45"/>
      <c r="M5" s="45"/>
      <c r="N5" s="45"/>
      <c r="O5" s="45"/>
      <c r="P5" s="45"/>
      <c r="Q5" s="45"/>
      <c r="R5" s="45"/>
    </row>
    <row r="6" spans="1:18" s="79" customFormat="1" x14ac:dyDescent="0.25">
      <c r="A6" s="80">
        <v>1</v>
      </c>
      <c r="B6" s="80" t="s">
        <v>152</v>
      </c>
      <c r="C6" s="31" t="s">
        <v>152</v>
      </c>
      <c r="D6" s="31" t="s">
        <v>152</v>
      </c>
      <c r="E6" s="31" t="s">
        <v>152</v>
      </c>
      <c r="F6" s="31" t="s">
        <v>152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8" x14ac:dyDescent="0.25"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5"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x14ac:dyDescent="0.25"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5"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x14ac:dyDescent="0.25"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x14ac:dyDescent="0.25"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x14ac:dyDescent="0.25"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x14ac:dyDescent="0.25"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</sheetData>
  <mergeCells count="2">
    <mergeCell ref="A3:F3"/>
    <mergeCell ref="E1:F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  <vt:lpstr>'8-илова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2026-04-06T14:34:37Z</cp:lastPrinted>
  <dcterms:created xsi:type="dcterms:W3CDTF">2020-01-15T07:42:43Z</dcterms:created>
  <dcterms:modified xsi:type="dcterms:W3CDTF">2026-04-06T14:35:25Z</dcterms:modified>
</cp:coreProperties>
</file>