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04_2025\"/>
    </mc:Choice>
  </mc:AlternateContent>
  <xr:revisionPtr revIDLastSave="0" documentId="13_ncr:1_{97A883C9-DE4A-4767-A6F3-50FB17AABCA6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'!$A$4:$X$38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'!$4:$5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'!$A$1:$L$42</definedName>
    <definedName name="_xlnm.Print_Area" localSheetId="4">'5-илова'!$A$1:$L$12</definedName>
    <definedName name="_xlnm.Print_Area" localSheetId="5">'6-илова '!$A$1:$H$12</definedName>
    <definedName name="_xlnm.Print_Area" localSheetId="7">'8-илова 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D15" i="9" l="1"/>
  <c r="L36" i="4"/>
  <c r="L35" i="4"/>
  <c r="C14" i="9"/>
  <c r="C13" i="9"/>
  <c r="C12" i="9"/>
  <c r="C11" i="9"/>
  <c r="C10" i="9"/>
  <c r="C9" i="9"/>
  <c r="A10" i="9"/>
  <c r="A11" i="9" s="1"/>
  <c r="A12" i="9" s="1"/>
  <c r="A13" i="9" s="1"/>
  <c r="A14" i="9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L37" i="4" l="1"/>
  <c r="F15" i="9" l="1"/>
  <c r="E15" i="9" l="1"/>
  <c r="G15" i="9"/>
  <c r="J10" i="18"/>
  <c r="H7" i="17"/>
  <c r="H11" i="13" l="1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  <c r="C15" i="9" l="1"/>
</calcChain>
</file>

<file path=xl/sharedStrings.xml><?xml version="1.0" encoding="utf-8"?>
<sst xmlns="http://schemas.openxmlformats.org/spreadsheetml/2006/main" count="965" uniqueCount="245">
  <si>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</si>
  <si>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</si>
  <si>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</si>
  <si>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</si>
  <si>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</si>
  <si>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</si>
  <si>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</si>
  <si>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</si>
  <si>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</si>
  <si>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</si>
  <si>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</si>
  <si>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</si>
  <si>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</si>
  <si>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</si>
  <si>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</si>
  <si>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</si>
  <si>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</si>
  <si>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</si>
  <si>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</si>
  <si>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</si>
  <si>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</si>
  <si>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</si>
  <si>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</si>
  <si>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</si>
  <si>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</si>
  <si>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</si>
  <si>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</si>
  <si>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</si>
  <si>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</si>
  <si>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</si>
  <si>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</si>
  <si>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</si>
  <si>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</si>
  <si>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</si>
  <si>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</si>
  <si>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</si>
  <si>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</si>
  <si>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</si>
  <si>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</si>
  <si>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</si>
  <si>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</si>
  <si>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</si>
  <si>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</si>
  <si>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</si>
  <si>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</si>
  <si>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</si>
  <si>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</si>
  <si>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</si>
  <si>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</si>
  <si>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</si>
  <si>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</si>
  <si>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</si>
  <si>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</si>
  <si>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</si>
  <si>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</si>
  <si>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</si>
  <si>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</si>
  <si>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</si>
  <si>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</si>
  <si>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</si>
  <si>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</si>
  <si>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</si>
  <si>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</si>
  <si>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</si>
  <si>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</si>
  <si>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</si>
  <si>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</si>
  <si>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</si>
  <si>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</si>
  <si>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</si>
  <si>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</si>
  <si>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</si>
  <si>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</si>
  <si>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</si>
  <si>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</si>
  <si>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</si>
  <si>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</si>
  <si>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</si>
  <si>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</si>
  <si>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</si>
  <si>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</si>
  <si>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</si>
  <si>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</si>
  <si>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</si>
  <si>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</si>
  <si>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</si>
  <si>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</si>
  <si>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</si>
  <si>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</si>
  <si>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</si>
  <si>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</si>
  <si>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</si>
  <si>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</si>
  <si>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</si>
  <si>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</si>
  <si>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</si>
  <si>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</si>
  <si>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</si>
  <si>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</si>
  <si>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</si>
  <si>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</si>
  <si>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</si>
  <si>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</si>
  <si>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</si>
  <si>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</si>
  <si>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</si>
  <si>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</si>
  <si>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</si>
  <si>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</si>
  <si>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</si>
  <si>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</si>
  <si>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</si>
  <si>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</si>
  <si>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</si>
  <si>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</si>
  <si>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</si>
  <si>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</si>
  <si>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</si>
  <si>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</si>
  <si>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</si>
  <si>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</si>
  <si>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</si>
  <si>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</si>
  <si>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</si>
  <si>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</si>
  <si>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</si>
  <si>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</si>
  <si>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</si>
  <si>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</si>
  <si>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</si>
  <si>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</si>
  <si>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</si>
  <si>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</si>
  <si>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</si>
  <si>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</si>
  <si>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</si>
  <si>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</si>
  <si>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</si>
  <si>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</si>
  <si>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</si>
  <si>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</si>
  <si>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</si>
  <si>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</si>
  <si>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</si>
  <si>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</si>
  <si>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</si>
  <si>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</si>
  <si>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</si>
  <si>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</si>
  <si>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</si>
  <si>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</si>
  <si>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</si>
  <si>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</si>
  <si>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</si>
  <si>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</si>
  <si>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</si>
  <si>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</si>
  <si>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</si>
  <si>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</si>
  <si>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</si>
  <si>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</si>
  <si>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</si>
  <si>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</si>
  <si>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Йил бошида дастур учун тасдиқланган
(минг сўм)</t>
  </si>
  <si>
    <t>Ер қаъридан фойдаланиш маркази ДМ</t>
  </si>
  <si>
    <t>Ўзбек геология қидирув АЖ (Ҳисоргеология)</t>
  </si>
  <si>
    <t>Ўзбек геология қидирув АЖ (Тошкентгеология)</t>
  </si>
  <si>
    <t>шартномаларни экпертиза хизмати учун</t>
  </si>
  <si>
    <t>ИМВ ҳузуридаги Лойиҳалар ва импорт контрактларини комплекс экспертиза қилиш маркази ДУК</t>
  </si>
  <si>
    <t>ПФ-116
ПҚ-4401
ПҚ-4522
ПҚ-5083
ВМҚ-670</t>
  </si>
  <si>
    <t>Ўзбек геология қидирув АЖ (Регионалгеология)</t>
  </si>
  <si>
    <t>Бюджет жараёнининг очиқлигини таъминлаш 
мақсадида расмий веб-сайтларда маълумотларни 
жойлаштириш тартиби тўғрисидаги низомга
4-ИЛОВА</t>
  </si>
  <si>
    <t>Бюджетдан ташқари маблағлар</t>
  </si>
  <si>
    <t>Минерал ресурслар институти</t>
  </si>
  <si>
    <t>251100013815284
№ 13</t>
  </si>
  <si>
    <t>251100103761511
№ 53431</t>
  </si>
  <si>
    <t>251100103761541
№ 53399</t>
  </si>
  <si>
    <t>251100103761577
№ 53396</t>
  </si>
  <si>
    <t>251100103809259
№ 53615</t>
  </si>
  <si>
    <t>251100103809291
№ 53617</t>
  </si>
  <si>
    <t>251100103809316
№ 53618</t>
  </si>
  <si>
    <t>251100103835096
№ 53898</t>
  </si>
  <si>
    <t>251100103835129
№ 53895</t>
  </si>
  <si>
    <t>251100013887343
№ 4-ТСС</t>
  </si>
  <si>
    <t>2025 йил</t>
  </si>
  <si>
    <t xml:space="preserve">Тақдим этилган солиқ имтиёзлари 
РЎЙХАТИ
январь-декабрь 2025 йил*
</t>
  </si>
  <si>
    <t>251101204040832
№ 6-неруд</t>
  </si>
  <si>
    <t>251100104024832
№ 54834</t>
  </si>
  <si>
    <t>Геология-қидирув ишларига субсидиялар</t>
  </si>
  <si>
    <t>Тоғ-кон саноати ва геология соҳасини назорат қилиш инспекцияси сақлаш харажатлари</t>
  </si>
  <si>
    <t>Геология фанлари университети</t>
  </si>
  <si>
    <t>Навоий давлат кончилик ва технологиялар университети</t>
  </si>
  <si>
    <t>Навоий давлат кончилик ва технологиялар университети ҳузуридаги Нукус кончилик институти</t>
  </si>
  <si>
    <t>Навоий давлат кончилик ва технологиялар университети хузуридаги академик лицейи</t>
  </si>
  <si>
    <t>Геология, кон-металлургия ва мисни қайта ишлаш саноатини ривожлантириш Лойиҳа офиси</t>
  </si>
  <si>
    <t>Геологияни молиялаштириш ва техник сиёсат бошқармаси бошлиғи</t>
  </si>
  <si>
    <t>Ю. Ходжамов</t>
  </si>
  <si>
    <t>Молиялаштириш бўлими бошлиғи</t>
  </si>
  <si>
    <t>С. Норматов</t>
  </si>
  <si>
    <t>С.Норматов</t>
  </si>
  <si>
    <t>Ю.Ходжамов</t>
  </si>
  <si>
    <t>2025 йилги минерал-хомашё базасини ривожлантириш давлат дастури доирасида геология-қидирув лойиҳалари</t>
  </si>
  <si>
    <t>2025 йил IV чорак бўйича Ўзбекистон Республикаси Тоғ-кон саноати ва геология вазирлигига бюджетдан ажратилган маблағларнинг чегараланган миқдорининг тасарруфидаги тизим ташкилотларига тақсимоти тўғрисида</t>
  </si>
  <si>
    <t>2025 йил IV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</si>
  <si>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2025 йил IV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</si>
  <si>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2025 йил IV чорак бўйича Ўзбекистон Республикаси Тоғ-кон саноати ва геология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</si>
  <si>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2025 йилнинг IV чораги</t>
  </si>
  <si>
    <t>251100013783528
№ 18/1</t>
  </si>
  <si>
    <t>251100103749535
№ 9/3</t>
  </si>
  <si>
    <t>251100103749600
№ 15/3</t>
  </si>
  <si>
    <t>251100103749567
№ 11/3</t>
  </si>
  <si>
    <t>251100103753462
№ 19/3</t>
  </si>
  <si>
    <t>251100013793469
№ 14/1</t>
  </si>
  <si>
    <t>251100103753182
№ 10/2</t>
  </si>
  <si>
    <t>251100013870615
№ 1-ККД/1</t>
  </si>
  <si>
    <t>251100013870632
№ 2-ГСГ/2</t>
  </si>
  <si>
    <t>251100013881930
№ 3-ТГ/1</t>
  </si>
  <si>
    <t>251100013870475
№ 5-РГ/2</t>
  </si>
  <si>
    <t>251190860213173
№ 25-12</t>
  </si>
  <si>
    <t>"Узинфоком" МЧЖ</t>
  </si>
  <si>
    <t>Ахборот тизим яратиш</t>
  </si>
  <si>
    <t>252110086246900
№ 6246900.1.1</t>
  </si>
  <si>
    <t>"MEGA VISION" MAS'ULIYATI CHEKLANGAN JAMIYAT</t>
  </si>
  <si>
    <t>Тармоқлараро экран хариди</t>
  </si>
  <si>
    <t>электрон каталог</t>
  </si>
  <si>
    <t>251111144480215
№ 3856451</t>
  </si>
  <si>
    <t>"DATAGAZE" MAS'ULIYATI CHEKLANGAN JAMIYAT</t>
  </si>
  <si>
    <t xml:space="preserve"> Korporativ tarmoqda ma`lumotlar sizib chiqishini oldini olish tizimi хариди</t>
  </si>
  <si>
    <t>251110084450493
№ 3838188</t>
  </si>
  <si>
    <t>251110084450458
№ 3835029</t>
  </si>
  <si>
    <t>"FIRST BIT" MAS`ULIYATI CHEKLANGAN JAMIYAT</t>
  </si>
  <si>
    <t>"IPMATIKA-TASHKENT" MAS'ULIYATI CHEKLANGAN JAMIYAT QO`SHMA KORXONA</t>
  </si>
  <si>
    <t>номоддий активлар хариди учун</t>
  </si>
  <si>
    <t>251190860175447
№ 60093</t>
  </si>
  <si>
    <r>
      <t xml:space="preserve">2025 йил IV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</si>
  <si>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2025 йил IV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</si>
  <si>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 xml:space="preserve"> 2025 йил IV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</si>
  <si>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>2025 йил учун тасдиқланган дастур асосида (минг сўм)</t>
  </si>
  <si>
    <t>2025 йил IV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</si>
  <si>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Тақдим этилган божхона имтиёзлари 
РЎЙХАТИ
 январь-декабрь 2025 йил *
</t>
  </si>
  <si>
    <t xml:space="preserve"> 2025 йил IV чорагида Тадбиркорлик субъектларига тақдим этилган солиқ имтиёзлари тўғрисида
МАЪЛУМОТ</t>
  </si>
  <si>
    <t xml:space="preserve"> 2025 йил IV чорагида Тадбиркорлик субъектларига тақдим этилган божхона имтиёзлари тўғрисида
МАЪЛУМОТ</t>
  </si>
  <si>
    <t xml:space="preserve"> 2025 йил IV чорагида Ўзбекистон Республикасининг Давлат молиявий назорат органлари томонидан ўтказилган назорат тадбирлари юзасидагн
МАЪЛУМОТ</t>
  </si>
  <si>
    <t>2025 йил IV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</si>
  <si>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январь-декабрь 2025 йил*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</si>
</sst>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6" fillId="0" borderId="0"/>
    <xf numFmtId="0" fontId="25" fillId="0" borderId="0"/>
    <xf numFmtId="0" fontId="25" fillId="0" borderId="0"/>
    <xf numFmtId="166" fontId="26" fillId="0" borderId="0" applyFont="0" applyFill="0" applyBorder="0" applyAlignment="0" applyProtection="0"/>
  </cellStyleXfs>
  <cellXfs count="217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9" fillId="0" borderId="0" xfId="0" applyNumberFormat="1" applyFont="1" applyFill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164" fontId="20" fillId="0" borderId="13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0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168" fontId="13" fillId="0" borderId="1" xfId="0" applyNumberFormat="1" applyFont="1" applyBorder="1" applyAlignment="1">
      <alignment horizontal="right" vertical="center" wrapText="1" indent="1"/>
    </xf>
    <xf numFmtId="3" fontId="13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28" fillId="0" borderId="0" xfId="0" applyNumberFormat="1" applyFont="1" applyAlignment="1">
      <alignment horizontal="left" vertical="top" wrapText="1"/>
    </xf>
    <xf numFmtId="0" fontId="28" fillId="0" borderId="0" xfId="0" applyFont="1"/>
    <xf numFmtId="3" fontId="29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3" fontId="28" fillId="0" borderId="1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vertical="center"/>
    </xf>
    <xf numFmtId="3" fontId="28" fillId="0" borderId="1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Alignment="1">
      <alignment horizontal="left" vertical="top" wrapText="1"/>
    </xf>
    <xf numFmtId="0" fontId="7" fillId="0" borderId="0" xfId="0" applyFont="1"/>
    <xf numFmtId="168" fontId="28" fillId="0" borderId="0" xfId="0" applyNumberFormat="1" applyFont="1" applyAlignment="1">
      <alignment horizontal="center" vertical="top" wrapText="1"/>
    </xf>
    <xf numFmtId="168" fontId="7" fillId="0" borderId="0" xfId="0" applyNumberFormat="1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 inden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8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 indent="1"/>
    </xf>
    <xf numFmtId="168" fontId="3" fillId="0" borderId="3" xfId="0" applyNumberFormat="1" applyFont="1" applyFill="1" applyBorder="1" applyAlignment="1">
      <alignment horizontal="right" vertical="center" wrapText="1" indent="1"/>
    </xf>
    <xf numFmtId="3" fontId="7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left" vertical="center" wrapText="1" inden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3" fontId="14" fillId="0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inden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00B0F0"/>
    <pageSetUpPr fitToPage="1"/>
  </sheetPr>
  <dimension ref="A1:AD22"/>
  <sheetViews>
    <sheetView tabSelected="1" view="pageBreakPreview" zoomScaleNormal="85" zoomScaleSheetLayoutView="10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E9" sqref="E9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6" style="8" bestFit="1" customWidth="1"/>
    <col min="4" max="4" width="21.42578125" style="8" customWidth="1"/>
    <col min="5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93"/>
  </cols>
  <sheetData>
    <row r="1" spans="1:30" ht="75" customHeight="1" x14ac:dyDescent="0.3">
      <c r="F1" s="138" t="s">
        <v>136</v>
      </c>
      <c r="G1" s="139"/>
    </row>
    <row r="2" spans="1:30" s="107" customFormat="1" ht="48" customHeight="1" x14ac:dyDescent="0.25">
      <c r="A2" s="141" t="s">
        <v>202</v>
      </c>
      <c r="B2" s="141"/>
      <c r="C2" s="141"/>
      <c r="D2" s="141"/>
      <c r="E2" s="141"/>
      <c r="F2" s="141"/>
      <c r="G2" s="141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</row>
    <row r="3" spans="1:30" s="107" customFormat="1" ht="16.5" x14ac:dyDescent="0.25">
      <c r="A3" s="137" t="s">
        <v>13</v>
      </c>
      <c r="B3" s="137"/>
      <c r="C3" s="137"/>
      <c r="D3" s="137"/>
      <c r="E3" s="137"/>
      <c r="F3" s="137"/>
      <c r="G3" s="137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</row>
    <row r="4" spans="1:30" s="107" customFormat="1" ht="16.5" x14ac:dyDescent="0.25">
      <c r="A4" s="106"/>
      <c r="B4" s="106"/>
      <c r="C4" s="106"/>
      <c r="D4" s="106"/>
      <c r="E4" s="106"/>
      <c r="F4" s="106"/>
      <c r="G4" s="108" t="s">
        <v>150</v>
      </c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</row>
    <row r="5" spans="1:30" s="107" customFormat="1" ht="32.450000000000003" customHeight="1" x14ac:dyDescent="0.25">
      <c r="A5" s="142" t="s">
        <v>14</v>
      </c>
      <c r="B5" s="142" t="s">
        <v>6</v>
      </c>
      <c r="C5" s="142" t="s">
        <v>0</v>
      </c>
      <c r="D5" s="142"/>
      <c r="E5" s="142"/>
      <c r="F5" s="142"/>
      <c r="G5" s="142"/>
      <c r="H5" s="109"/>
      <c r="I5" s="109"/>
      <c r="J5" s="109"/>
      <c r="K5" s="109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30" s="107" customFormat="1" ht="16.5" x14ac:dyDescent="0.25">
      <c r="A6" s="142"/>
      <c r="B6" s="142"/>
      <c r="C6" s="142" t="s">
        <v>5</v>
      </c>
      <c r="D6" s="142" t="s">
        <v>1</v>
      </c>
      <c r="E6" s="142"/>
      <c r="F6" s="142"/>
      <c r="G6" s="142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</row>
    <row r="7" spans="1:30" s="107" customFormat="1" ht="82.5" x14ac:dyDescent="0.25">
      <c r="A7" s="143"/>
      <c r="B7" s="143"/>
      <c r="C7" s="143"/>
      <c r="D7" s="110" t="s">
        <v>2</v>
      </c>
      <c r="E7" s="110" t="s">
        <v>149</v>
      </c>
      <c r="F7" s="110" t="s">
        <v>3</v>
      </c>
      <c r="G7" s="110" t="s">
        <v>4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</row>
    <row r="8" spans="1:30" s="114" customFormat="1" ht="36" customHeight="1" x14ac:dyDescent="0.25">
      <c r="A8" s="111">
        <v>1</v>
      </c>
      <c r="B8" s="135" t="s">
        <v>188</v>
      </c>
      <c r="C8" s="112">
        <v>820000000</v>
      </c>
      <c r="D8" s="112" t="s">
        <v>151</v>
      </c>
      <c r="E8" s="112" t="s">
        <v>151</v>
      </c>
      <c r="F8" s="112">
        <v>820000000</v>
      </c>
      <c r="G8" s="112" t="s">
        <v>151</v>
      </c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</row>
    <row r="9" spans="1:30" s="114" customFormat="1" ht="36" customHeight="1" x14ac:dyDescent="0.25">
      <c r="A9" s="111">
        <v>2</v>
      </c>
      <c r="B9" s="135" t="s">
        <v>189</v>
      </c>
      <c r="C9" s="112">
        <f t="shared" ref="C9:C14" si="0">SUM(D9:G9)</f>
        <v>16601026</v>
      </c>
      <c r="D9" s="112">
        <v>12331512</v>
      </c>
      <c r="E9" s="112">
        <v>3040518</v>
      </c>
      <c r="F9" s="112">
        <v>1228996</v>
      </c>
      <c r="G9" s="112" t="s">
        <v>151</v>
      </c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</row>
    <row r="10" spans="1:30" s="114" customFormat="1" ht="28.5" customHeight="1" x14ac:dyDescent="0.25">
      <c r="A10" s="111">
        <f t="shared" ref="A10:A14" si="1">+A9+1</f>
        <v>3</v>
      </c>
      <c r="B10" s="135" t="s">
        <v>190</v>
      </c>
      <c r="C10" s="112">
        <f t="shared" si="0"/>
        <v>9637438</v>
      </c>
      <c r="D10" s="112">
        <v>4588323</v>
      </c>
      <c r="E10" s="112">
        <v>214319</v>
      </c>
      <c r="F10" s="112">
        <v>4834796</v>
      </c>
      <c r="G10" s="112" t="s">
        <v>151</v>
      </c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</row>
    <row r="11" spans="1:30" s="114" customFormat="1" ht="33" x14ac:dyDescent="0.25">
      <c r="A11" s="111">
        <f t="shared" si="1"/>
        <v>4</v>
      </c>
      <c r="B11" s="135" t="s">
        <v>194</v>
      </c>
      <c r="C11" s="112">
        <f t="shared" si="0"/>
        <v>4584985</v>
      </c>
      <c r="D11" s="112">
        <v>3399905.2</v>
      </c>
      <c r="E11" s="112">
        <v>844737</v>
      </c>
      <c r="F11" s="112">
        <v>340342.8</v>
      </c>
      <c r="G11" s="112" t="s">
        <v>151</v>
      </c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</row>
    <row r="12" spans="1:30" s="114" customFormat="1" ht="33" x14ac:dyDescent="0.25">
      <c r="A12" s="111">
        <f t="shared" si="1"/>
        <v>5</v>
      </c>
      <c r="B12" s="135" t="s">
        <v>191</v>
      </c>
      <c r="C12" s="112">
        <f t="shared" si="0"/>
        <v>53830106</v>
      </c>
      <c r="D12" s="112">
        <v>42706714</v>
      </c>
      <c r="E12" s="112">
        <v>6769829</v>
      </c>
      <c r="F12" s="112">
        <v>4353563</v>
      </c>
      <c r="G12" s="112" t="s">
        <v>151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</row>
    <row r="13" spans="1:30" s="114" customFormat="1" ht="33" x14ac:dyDescent="0.25">
      <c r="A13" s="111">
        <f t="shared" si="1"/>
        <v>6</v>
      </c>
      <c r="B13" s="135" t="s">
        <v>192</v>
      </c>
      <c r="C13" s="112">
        <f t="shared" si="0"/>
        <v>5535103.7810000004</v>
      </c>
      <c r="D13" s="112">
        <v>4136094.67</v>
      </c>
      <c r="E13" s="112">
        <v>963034.03</v>
      </c>
      <c r="F13" s="112">
        <v>435975.08100000001</v>
      </c>
      <c r="G13" s="112" t="s">
        <v>151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</row>
    <row r="14" spans="1:30" s="107" customFormat="1" ht="33" x14ac:dyDescent="0.25">
      <c r="A14" s="111">
        <f t="shared" si="1"/>
        <v>7</v>
      </c>
      <c r="B14" s="135" t="s">
        <v>193</v>
      </c>
      <c r="C14" s="112">
        <f t="shared" si="0"/>
        <v>8442836</v>
      </c>
      <c r="D14" s="112">
        <v>5835195</v>
      </c>
      <c r="E14" s="112">
        <v>1449908</v>
      </c>
      <c r="F14" s="112">
        <v>1157733</v>
      </c>
      <c r="G14" s="115" t="s">
        <v>151</v>
      </c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s="117" customFormat="1" ht="28.5" customHeight="1" x14ac:dyDescent="0.25">
      <c r="A15" s="140" t="s">
        <v>22</v>
      </c>
      <c r="B15" s="140"/>
      <c r="C15" s="134">
        <f>SUM(C8:C14)</f>
        <v>918631494.78100002</v>
      </c>
      <c r="D15" s="134">
        <f>SUM(D8:D14)</f>
        <v>72997743.870000005</v>
      </c>
      <c r="E15" s="134">
        <f>SUM(E8:E14)</f>
        <v>13282345.029999999</v>
      </c>
      <c r="F15" s="134">
        <f>SUM(F8:F14)</f>
        <v>832351405.88099992</v>
      </c>
      <c r="G15" s="134">
        <f>SUM(G8:G14)</f>
        <v>0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</row>
    <row r="16" spans="1:30" s="107" customFormat="1" ht="16.5" x14ac:dyDescent="0.2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</row>
    <row r="17" spans="1:30" s="107" customFormat="1" ht="16.5" x14ac:dyDescent="0.25">
      <c r="A17" s="106"/>
      <c r="B17" s="106"/>
      <c r="C17" s="118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</row>
    <row r="18" spans="1:30" s="107" customFormat="1" ht="16.5" x14ac:dyDescent="0.25">
      <c r="A18" s="106"/>
      <c r="B18" s="137" t="s">
        <v>195</v>
      </c>
      <c r="C18" s="137"/>
      <c r="D18" s="116"/>
      <c r="E18" s="116"/>
      <c r="F18" s="116" t="s">
        <v>196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</row>
    <row r="19" spans="1:30" s="107" customFormat="1" ht="16.5" x14ac:dyDescent="0.25">
      <c r="A19" s="106"/>
      <c r="B19" s="116"/>
      <c r="C19" s="119"/>
      <c r="D19" s="116"/>
      <c r="E19" s="116"/>
      <c r="F19" s="11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</row>
    <row r="20" spans="1:30" x14ac:dyDescent="0.3">
      <c r="A20" s="106"/>
      <c r="B20" s="137" t="s">
        <v>197</v>
      </c>
      <c r="C20" s="137"/>
      <c r="D20" s="116"/>
      <c r="E20" s="116"/>
      <c r="F20" s="116" t="s">
        <v>198</v>
      </c>
    </row>
    <row r="21" spans="1:30" x14ac:dyDescent="0.3">
      <c r="C21" s="84"/>
    </row>
    <row r="22" spans="1:30" x14ac:dyDescent="0.3">
      <c r="C22" s="85"/>
    </row>
  </sheetData>
  <mergeCells count="11">
    <mergeCell ref="B18:C18"/>
    <mergeCell ref="B20:C20"/>
    <mergeCell ref="F1:G1"/>
    <mergeCell ref="A15:B15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26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6" style="32" customWidth="1"/>
    <col min="2" max="3" width="11.5703125" style="32" bestFit="1" customWidth="1"/>
    <col min="4" max="4" width="14.42578125" style="32" customWidth="1"/>
    <col min="5" max="5" width="16" style="32" bestFit="1" customWidth="1"/>
    <col min="6" max="6" width="15.28515625" style="32" bestFit="1" customWidth="1"/>
    <col min="7" max="7" width="13.7109375" style="32" customWidth="1"/>
    <col min="8" max="8" width="14.5703125" style="32" customWidth="1"/>
    <col min="9" max="9" width="12.28515625" style="32" customWidth="1"/>
    <col min="10" max="10" width="12.7109375" style="32" customWidth="1"/>
    <col min="11" max="11" width="12" style="32" customWidth="1"/>
    <col min="12" max="12" width="14.85546875" style="32" customWidth="1"/>
    <col min="13" max="16384" width="9.140625" style="32"/>
  </cols>
  <sheetData>
    <row r="1" spans="1:13" ht="63.75" customHeight="1" x14ac:dyDescent="0.25">
      <c r="I1" s="188" t="s">
        <v>143</v>
      </c>
      <c r="J1" s="188"/>
      <c r="K1" s="188"/>
      <c r="L1" s="188"/>
    </row>
    <row r="4" spans="1:13" ht="48" customHeight="1" x14ac:dyDescent="0.25">
      <c r="A4" s="187" t="s">
        <v>239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6" spans="1:13" x14ac:dyDescent="0.25">
      <c r="A6" s="192" t="s">
        <v>14</v>
      </c>
      <c r="B6" s="192" t="s">
        <v>89</v>
      </c>
      <c r="C6" s="192" t="s">
        <v>90</v>
      </c>
      <c r="D6" s="192" t="s">
        <v>91</v>
      </c>
      <c r="E6" s="192" t="s">
        <v>92</v>
      </c>
      <c r="F6" s="192" t="s">
        <v>134</v>
      </c>
      <c r="G6" s="192" t="s">
        <v>93</v>
      </c>
      <c r="H6" s="192" t="s">
        <v>94</v>
      </c>
      <c r="I6" s="189" t="s">
        <v>99</v>
      </c>
      <c r="J6" s="190"/>
      <c r="K6" s="191"/>
      <c r="L6" s="192" t="s">
        <v>98</v>
      </c>
      <c r="M6" s="49"/>
    </row>
    <row r="7" spans="1:13" ht="28.5" x14ac:dyDescent="0.25">
      <c r="A7" s="193"/>
      <c r="B7" s="193"/>
      <c r="C7" s="193"/>
      <c r="D7" s="193"/>
      <c r="E7" s="193"/>
      <c r="F7" s="193"/>
      <c r="G7" s="193"/>
      <c r="H7" s="193"/>
      <c r="I7" s="39" t="s">
        <v>95</v>
      </c>
      <c r="J7" s="39" t="s">
        <v>96</v>
      </c>
      <c r="K7" s="39" t="s">
        <v>97</v>
      </c>
      <c r="L7" s="193"/>
      <c r="M7" s="49"/>
    </row>
    <row r="8" spans="1:13" x14ac:dyDescent="0.25">
      <c r="A8" s="50" t="s">
        <v>151</v>
      </c>
      <c r="B8" s="74" t="s">
        <v>151</v>
      </c>
      <c r="C8" s="74" t="s">
        <v>151</v>
      </c>
      <c r="D8" s="74" t="s">
        <v>151</v>
      </c>
      <c r="E8" s="74" t="s">
        <v>151</v>
      </c>
      <c r="F8" s="74" t="s">
        <v>151</v>
      </c>
      <c r="G8" s="74" t="s">
        <v>151</v>
      </c>
      <c r="H8" s="74" t="s">
        <v>151</v>
      </c>
      <c r="I8" s="74" t="s">
        <v>151</v>
      </c>
      <c r="J8" s="74" t="s">
        <v>151</v>
      </c>
      <c r="K8" s="74" t="s">
        <v>151</v>
      </c>
      <c r="L8" s="74" t="s">
        <v>151</v>
      </c>
      <c r="M8" s="49"/>
    </row>
    <row r="9" spans="1:13" x14ac:dyDescent="0.25">
      <c r="A9" s="50" t="s">
        <v>151</v>
      </c>
      <c r="B9" s="74" t="s">
        <v>151</v>
      </c>
      <c r="C9" s="74" t="s">
        <v>151</v>
      </c>
      <c r="D9" s="74" t="s">
        <v>151</v>
      </c>
      <c r="E9" s="74" t="s">
        <v>151</v>
      </c>
      <c r="F9" s="74" t="s">
        <v>151</v>
      </c>
      <c r="G9" s="74" t="s">
        <v>151</v>
      </c>
      <c r="H9" s="74" t="s">
        <v>151</v>
      </c>
      <c r="I9" s="74" t="s">
        <v>151</v>
      </c>
      <c r="J9" s="74" t="s">
        <v>151</v>
      </c>
      <c r="K9" s="74" t="s">
        <v>151</v>
      </c>
      <c r="L9" s="74" t="s">
        <v>151</v>
      </c>
      <c r="M9" s="49"/>
    </row>
    <row r="10" spans="1:13" x14ac:dyDescent="0.25">
      <c r="A10" s="50" t="s">
        <v>151</v>
      </c>
      <c r="B10" s="74" t="s">
        <v>151</v>
      </c>
      <c r="C10" s="74" t="s">
        <v>151</v>
      </c>
      <c r="D10" s="74" t="s">
        <v>151</v>
      </c>
      <c r="E10" s="74" t="s">
        <v>151</v>
      </c>
      <c r="F10" s="74" t="s">
        <v>151</v>
      </c>
      <c r="G10" s="74" t="s">
        <v>151</v>
      </c>
      <c r="H10" s="74" t="s">
        <v>151</v>
      </c>
      <c r="I10" s="74" t="s">
        <v>151</v>
      </c>
      <c r="J10" s="74" t="s">
        <v>151</v>
      </c>
      <c r="K10" s="74" t="s">
        <v>151</v>
      </c>
      <c r="L10" s="74" t="s">
        <v>151</v>
      </c>
      <c r="M10" s="49"/>
    </row>
    <row r="11" spans="1:13" x14ac:dyDescent="0.25">
      <c r="A11" s="50" t="s">
        <v>151</v>
      </c>
      <c r="B11" s="74" t="s">
        <v>151</v>
      </c>
      <c r="C11" s="74" t="s">
        <v>151</v>
      </c>
      <c r="D11" s="74" t="s">
        <v>151</v>
      </c>
      <c r="E11" s="74" t="s">
        <v>151</v>
      </c>
      <c r="F11" s="74" t="s">
        <v>151</v>
      </c>
      <c r="G11" s="74" t="s">
        <v>151</v>
      </c>
      <c r="H11" s="74" t="s">
        <v>151</v>
      </c>
      <c r="I11" s="74" t="s">
        <v>151</v>
      </c>
      <c r="J11" s="74" t="s">
        <v>151</v>
      </c>
      <c r="K11" s="74" t="s">
        <v>151</v>
      </c>
      <c r="L11" s="74" t="s">
        <v>151</v>
      </c>
      <c r="M11" s="49"/>
    </row>
    <row r="12" spans="1:13" x14ac:dyDescent="0.25">
      <c r="A12" s="50" t="s">
        <v>151</v>
      </c>
      <c r="B12" s="74" t="s">
        <v>151</v>
      </c>
      <c r="C12" s="74" t="s">
        <v>151</v>
      </c>
      <c r="D12" s="74" t="s">
        <v>151</v>
      </c>
      <c r="E12" s="74" t="s">
        <v>151</v>
      </c>
      <c r="F12" s="74" t="s">
        <v>151</v>
      </c>
      <c r="G12" s="74" t="s">
        <v>151</v>
      </c>
      <c r="H12" s="74" t="s">
        <v>151</v>
      </c>
      <c r="I12" s="74" t="s">
        <v>151</v>
      </c>
      <c r="J12" s="74" t="s">
        <v>151</v>
      </c>
      <c r="K12" s="74" t="s">
        <v>151</v>
      </c>
      <c r="L12" s="74" t="s">
        <v>151</v>
      </c>
      <c r="M12" s="49"/>
    </row>
    <row r="13" spans="1:13" x14ac:dyDescent="0.25">
      <c r="A13" s="50" t="s">
        <v>151</v>
      </c>
      <c r="B13" s="74" t="s">
        <v>151</v>
      </c>
      <c r="C13" s="74" t="s">
        <v>151</v>
      </c>
      <c r="D13" s="74" t="s">
        <v>151</v>
      </c>
      <c r="E13" s="74" t="s">
        <v>151</v>
      </c>
      <c r="F13" s="74" t="s">
        <v>151</v>
      </c>
      <c r="G13" s="74" t="s">
        <v>151</v>
      </c>
      <c r="H13" s="74" t="s">
        <v>151</v>
      </c>
      <c r="I13" s="74" t="s">
        <v>151</v>
      </c>
      <c r="J13" s="74" t="s">
        <v>151</v>
      </c>
      <c r="K13" s="74" t="s">
        <v>151</v>
      </c>
      <c r="L13" s="74" t="s">
        <v>151</v>
      </c>
      <c r="M13" s="49"/>
    </row>
    <row r="14" spans="1:13" x14ac:dyDescent="0.25">
      <c r="A14" s="50" t="s">
        <v>151</v>
      </c>
      <c r="B14" s="74" t="s">
        <v>151</v>
      </c>
      <c r="C14" s="74" t="s">
        <v>151</v>
      </c>
      <c r="D14" s="74" t="s">
        <v>151</v>
      </c>
      <c r="E14" s="74" t="s">
        <v>151</v>
      </c>
      <c r="F14" s="74" t="s">
        <v>151</v>
      </c>
      <c r="G14" s="74" t="s">
        <v>151</v>
      </c>
      <c r="H14" s="74" t="s">
        <v>151</v>
      </c>
      <c r="I14" s="74" t="s">
        <v>151</v>
      </c>
      <c r="J14" s="74" t="s">
        <v>151</v>
      </c>
      <c r="K14" s="74" t="s">
        <v>151</v>
      </c>
      <c r="L14" s="74" t="s">
        <v>151</v>
      </c>
      <c r="M14" s="49"/>
    </row>
    <row r="15" spans="1:13" x14ac:dyDescent="0.25">
      <c r="A15" s="50" t="s">
        <v>151</v>
      </c>
      <c r="B15" s="74" t="s">
        <v>151</v>
      </c>
      <c r="C15" s="74" t="s">
        <v>151</v>
      </c>
      <c r="D15" s="74" t="s">
        <v>151</v>
      </c>
      <c r="E15" s="74" t="s">
        <v>151</v>
      </c>
      <c r="F15" s="74" t="s">
        <v>151</v>
      </c>
      <c r="G15" s="74" t="s">
        <v>151</v>
      </c>
      <c r="H15" s="74" t="s">
        <v>151</v>
      </c>
      <c r="I15" s="74" t="s">
        <v>151</v>
      </c>
      <c r="J15" s="74" t="s">
        <v>151</v>
      </c>
      <c r="K15" s="74" t="s">
        <v>151</v>
      </c>
      <c r="L15" s="74" t="s">
        <v>151</v>
      </c>
      <c r="M15" s="49"/>
    </row>
    <row r="16" spans="1:13" x14ac:dyDescent="0.25"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4:13" x14ac:dyDescent="0.25"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4:13" x14ac:dyDescent="0.25"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4:13" x14ac:dyDescent="0.25"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4:13" x14ac:dyDescent="0.25"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4:13" x14ac:dyDescent="0.25"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4:13" x14ac:dyDescent="0.25"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4:13" x14ac:dyDescent="0.25">
      <c r="D23" s="49"/>
      <c r="E23" s="49"/>
      <c r="F23" s="49"/>
      <c r="G23" s="49"/>
      <c r="H23" s="49"/>
      <c r="I23" s="49"/>
      <c r="J23" s="49"/>
      <c r="K23" s="49"/>
      <c r="L23" s="49"/>
      <c r="M23" s="49"/>
    </row>
    <row r="24" spans="4:13" x14ac:dyDescent="0.25"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4:13" x14ac:dyDescent="0.25"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4:13" x14ac:dyDescent="0.25">
      <c r="D26" s="49"/>
      <c r="E26" s="49"/>
      <c r="F26" s="49"/>
      <c r="G26" s="49"/>
      <c r="H26" s="49"/>
      <c r="I26" s="49"/>
      <c r="J26" s="49"/>
      <c r="K26" s="49"/>
      <c r="L26" s="49"/>
      <c r="M26" s="49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view="pageBreakPreview" zoomScale="60" zoomScaleNormal="115" workbookViewId="0">
      <selection activeCell="G23" sqref="G23"/>
    </sheetView>
  </sheetViews>
  <sheetFormatPr defaultRowHeight="15" x14ac:dyDescent="0.25"/>
  <cols>
    <col min="1" max="1" width="7" style="32" customWidth="1"/>
    <col min="2" max="2" width="46" style="32" customWidth="1"/>
    <col min="3" max="3" width="18" style="32" customWidth="1"/>
    <col min="4" max="4" width="44.5703125" style="32" customWidth="1"/>
    <col min="5" max="16384" width="9.140625" style="32"/>
  </cols>
  <sheetData>
    <row r="1" spans="1:4" ht="114.75" customHeight="1" x14ac:dyDescent="0.25">
      <c r="D1" s="29" t="s">
        <v>144</v>
      </c>
    </row>
    <row r="2" spans="1:4" ht="45" customHeight="1" x14ac:dyDescent="0.25">
      <c r="A2" s="181" t="s">
        <v>240</v>
      </c>
      <c r="B2" s="181"/>
      <c r="C2" s="181"/>
      <c r="D2" s="181"/>
    </row>
    <row r="4" spans="1:4" ht="30.75" customHeight="1" x14ac:dyDescent="0.25">
      <c r="A4" s="63" t="s">
        <v>14</v>
      </c>
      <c r="B4" s="63" t="s">
        <v>83</v>
      </c>
      <c r="C4" s="63" t="s">
        <v>81</v>
      </c>
      <c r="D4" s="63" t="s">
        <v>117</v>
      </c>
    </row>
    <row r="5" spans="1:4" x14ac:dyDescent="0.25">
      <c r="A5" s="64">
        <v>1</v>
      </c>
      <c r="B5" s="64" t="s">
        <v>151</v>
      </c>
      <c r="C5" s="64" t="s">
        <v>151</v>
      </c>
      <c r="D5" s="64" t="s">
        <v>151</v>
      </c>
    </row>
    <row r="6" spans="1:4" x14ac:dyDescent="0.25">
      <c r="A6" s="64">
        <f>+A5+1</f>
        <v>2</v>
      </c>
      <c r="B6" s="64" t="s">
        <v>151</v>
      </c>
      <c r="C6" s="64" t="s">
        <v>151</v>
      </c>
      <c r="D6" s="64" t="s">
        <v>151</v>
      </c>
    </row>
    <row r="7" spans="1:4" x14ac:dyDescent="0.25">
      <c r="A7" s="64">
        <f t="shared" ref="A7:A14" si="0">+A6+1</f>
        <v>3</v>
      </c>
      <c r="B7" s="64" t="s">
        <v>151</v>
      </c>
      <c r="C7" s="64" t="s">
        <v>151</v>
      </c>
      <c r="D7" s="64" t="s">
        <v>151</v>
      </c>
    </row>
    <row r="8" spans="1:4" x14ac:dyDescent="0.25">
      <c r="A8" s="64">
        <f t="shared" si="0"/>
        <v>4</v>
      </c>
      <c r="B8" s="64" t="s">
        <v>151</v>
      </c>
      <c r="C8" s="64" t="s">
        <v>151</v>
      </c>
      <c r="D8" s="64" t="s">
        <v>151</v>
      </c>
    </row>
    <row r="9" spans="1:4" x14ac:dyDescent="0.25">
      <c r="A9" s="64">
        <f t="shared" si="0"/>
        <v>5</v>
      </c>
      <c r="B9" s="64" t="s">
        <v>151</v>
      </c>
      <c r="C9" s="64" t="s">
        <v>151</v>
      </c>
      <c r="D9" s="64" t="s">
        <v>151</v>
      </c>
    </row>
    <row r="10" spans="1:4" x14ac:dyDescent="0.25">
      <c r="A10" s="64">
        <f t="shared" si="0"/>
        <v>6</v>
      </c>
      <c r="B10" s="64" t="s">
        <v>151</v>
      </c>
      <c r="C10" s="64" t="s">
        <v>151</v>
      </c>
      <c r="D10" s="64" t="s">
        <v>151</v>
      </c>
    </row>
    <row r="11" spans="1:4" x14ac:dyDescent="0.25">
      <c r="A11" s="64">
        <f t="shared" si="0"/>
        <v>7</v>
      </c>
      <c r="B11" s="64" t="s">
        <v>151</v>
      </c>
      <c r="C11" s="64" t="s">
        <v>151</v>
      </c>
      <c r="D11" s="64" t="s">
        <v>151</v>
      </c>
    </row>
    <row r="12" spans="1:4" x14ac:dyDescent="0.25">
      <c r="A12" s="64">
        <f t="shared" si="0"/>
        <v>8</v>
      </c>
      <c r="B12" s="64" t="s">
        <v>151</v>
      </c>
      <c r="C12" s="64" t="s">
        <v>151</v>
      </c>
      <c r="D12" s="64" t="s">
        <v>151</v>
      </c>
    </row>
    <row r="13" spans="1:4" x14ac:dyDescent="0.25">
      <c r="A13" s="64">
        <f t="shared" si="0"/>
        <v>9</v>
      </c>
      <c r="B13" s="64" t="s">
        <v>151</v>
      </c>
      <c r="C13" s="64" t="s">
        <v>151</v>
      </c>
      <c r="D13" s="64" t="s">
        <v>151</v>
      </c>
    </row>
    <row r="14" spans="1:4" x14ac:dyDescent="0.25">
      <c r="A14" s="64">
        <f t="shared" si="0"/>
        <v>10</v>
      </c>
      <c r="B14" s="64" t="s">
        <v>151</v>
      </c>
      <c r="C14" s="64" t="s">
        <v>151</v>
      </c>
      <c r="D14" s="64" t="s">
        <v>151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view="pageBreakPreview" zoomScale="60" zoomScaleNormal="115" workbookViewId="0">
      <selection activeCell="K10" sqref="K10"/>
    </sheetView>
  </sheetViews>
  <sheetFormatPr defaultRowHeight="15" x14ac:dyDescent="0.25"/>
  <cols>
    <col min="1" max="1" width="7" style="32" customWidth="1"/>
    <col min="2" max="2" width="38.42578125" style="32" customWidth="1"/>
    <col min="3" max="3" width="22.140625" style="32" customWidth="1"/>
    <col min="4" max="4" width="47.28515625" style="32" customWidth="1"/>
    <col min="5" max="16384" width="9.140625" style="32"/>
  </cols>
  <sheetData>
    <row r="1" spans="1:4" ht="60" customHeight="1" x14ac:dyDescent="0.25">
      <c r="D1" s="29" t="s">
        <v>145</v>
      </c>
    </row>
    <row r="2" spans="1:4" ht="64.5" customHeight="1" x14ac:dyDescent="0.25">
      <c r="A2" s="181" t="s">
        <v>241</v>
      </c>
      <c r="B2" s="181"/>
      <c r="C2" s="181"/>
      <c r="D2" s="181"/>
    </row>
    <row r="4" spans="1:4" ht="30.75" customHeight="1" x14ac:dyDescent="0.25">
      <c r="A4" s="63" t="s">
        <v>14</v>
      </c>
      <c r="B4" s="63" t="s">
        <v>83</v>
      </c>
      <c r="C4" s="63" t="s">
        <v>81</v>
      </c>
      <c r="D4" s="63" t="s">
        <v>117</v>
      </c>
    </row>
    <row r="5" spans="1:4" x14ac:dyDescent="0.25">
      <c r="A5" s="64">
        <v>1</v>
      </c>
      <c r="B5" s="64" t="s">
        <v>151</v>
      </c>
      <c r="C5" s="64" t="s">
        <v>151</v>
      </c>
      <c r="D5" s="64" t="s">
        <v>151</v>
      </c>
    </row>
    <row r="6" spans="1:4" x14ac:dyDescent="0.25">
      <c r="A6" s="64">
        <f>+A5+1</f>
        <v>2</v>
      </c>
      <c r="B6" s="64" t="s">
        <v>151</v>
      </c>
      <c r="C6" s="64" t="s">
        <v>151</v>
      </c>
      <c r="D6" s="64" t="s">
        <v>151</v>
      </c>
    </row>
    <row r="7" spans="1:4" x14ac:dyDescent="0.25">
      <c r="A7" s="64">
        <f t="shared" ref="A7:A14" si="0">+A6+1</f>
        <v>3</v>
      </c>
      <c r="B7" s="64" t="s">
        <v>151</v>
      </c>
      <c r="C7" s="64" t="s">
        <v>151</v>
      </c>
      <c r="D7" s="64" t="s">
        <v>151</v>
      </c>
    </row>
    <row r="8" spans="1:4" x14ac:dyDescent="0.25">
      <c r="A8" s="64">
        <f t="shared" si="0"/>
        <v>4</v>
      </c>
      <c r="B8" s="64" t="s">
        <v>151</v>
      </c>
      <c r="C8" s="64" t="s">
        <v>151</v>
      </c>
      <c r="D8" s="64" t="s">
        <v>151</v>
      </c>
    </row>
    <row r="9" spans="1:4" x14ac:dyDescent="0.25">
      <c r="A9" s="64">
        <f t="shared" si="0"/>
        <v>5</v>
      </c>
      <c r="B9" s="64" t="s">
        <v>151</v>
      </c>
      <c r="C9" s="64" t="s">
        <v>151</v>
      </c>
      <c r="D9" s="64" t="s">
        <v>151</v>
      </c>
    </row>
    <row r="10" spans="1:4" x14ac:dyDescent="0.25">
      <c r="A10" s="64">
        <f t="shared" si="0"/>
        <v>6</v>
      </c>
      <c r="B10" s="64" t="s">
        <v>151</v>
      </c>
      <c r="C10" s="64" t="s">
        <v>151</v>
      </c>
      <c r="D10" s="64" t="s">
        <v>151</v>
      </c>
    </row>
    <row r="11" spans="1:4" x14ac:dyDescent="0.25">
      <c r="A11" s="64">
        <f t="shared" si="0"/>
        <v>7</v>
      </c>
      <c r="B11" s="64" t="s">
        <v>151</v>
      </c>
      <c r="C11" s="64" t="s">
        <v>151</v>
      </c>
      <c r="D11" s="64" t="s">
        <v>151</v>
      </c>
    </row>
    <row r="12" spans="1:4" x14ac:dyDescent="0.25">
      <c r="A12" s="64">
        <f t="shared" si="0"/>
        <v>8</v>
      </c>
      <c r="B12" s="64" t="s">
        <v>151</v>
      </c>
      <c r="C12" s="64" t="s">
        <v>151</v>
      </c>
      <c r="D12" s="64" t="s">
        <v>151</v>
      </c>
    </row>
    <row r="13" spans="1:4" x14ac:dyDescent="0.25">
      <c r="A13" s="64">
        <f t="shared" si="0"/>
        <v>9</v>
      </c>
      <c r="B13" s="64" t="s">
        <v>151</v>
      </c>
      <c r="C13" s="64" t="s">
        <v>151</v>
      </c>
      <c r="D13" s="64" t="s">
        <v>151</v>
      </c>
    </row>
    <row r="14" spans="1:4" x14ac:dyDescent="0.25">
      <c r="A14" s="64">
        <f t="shared" si="0"/>
        <v>10</v>
      </c>
      <c r="B14" s="64" t="s">
        <v>151</v>
      </c>
      <c r="C14" s="64" t="s">
        <v>151</v>
      </c>
      <c r="D14" s="64" t="s">
        <v>151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6"/>
  <sheetViews>
    <sheetView view="pageBreakPreview" zoomScale="60" zoomScaleNormal="100" workbookViewId="0">
      <selection activeCell="E7" sqref="E7:G15"/>
    </sheetView>
  </sheetViews>
  <sheetFormatPr defaultRowHeight="15" x14ac:dyDescent="0.25"/>
  <cols>
    <col min="1" max="1" width="9.140625" style="32"/>
    <col min="2" max="2" width="52.85546875" style="32" customWidth="1"/>
    <col min="3" max="3" width="20.85546875" style="32" customWidth="1"/>
    <col min="4" max="4" width="55.85546875" style="32" customWidth="1"/>
    <col min="5" max="16384" width="9.140625" style="32"/>
  </cols>
  <sheetData>
    <row r="1" spans="1:6" ht="78.75" x14ac:dyDescent="0.25">
      <c r="A1" s="51"/>
      <c r="B1" s="52"/>
      <c r="C1" s="51"/>
      <c r="D1" s="69" t="s">
        <v>146</v>
      </c>
    </row>
    <row r="2" spans="1:6" ht="72.75" customHeight="1" x14ac:dyDescent="0.25">
      <c r="A2" s="181" t="s">
        <v>242</v>
      </c>
      <c r="B2" s="181"/>
      <c r="C2" s="181"/>
      <c r="D2" s="181"/>
      <c r="E2" s="47"/>
      <c r="F2" s="47"/>
    </row>
    <row r="3" spans="1:6" ht="19.5" x14ac:dyDescent="0.25">
      <c r="A3" s="195" t="s">
        <v>70</v>
      </c>
      <c r="B3" s="195"/>
      <c r="C3" s="195"/>
      <c r="D3" s="195"/>
    </row>
    <row r="4" spans="1:6" ht="18.75" x14ac:dyDescent="0.25">
      <c r="A4" s="51"/>
      <c r="B4" s="51"/>
      <c r="C4" s="51"/>
      <c r="D4" s="51"/>
    </row>
    <row r="5" spans="1:6" ht="24.75" customHeight="1" x14ac:dyDescent="0.25">
      <c r="A5" s="196" t="s">
        <v>14</v>
      </c>
      <c r="B5" s="196" t="s">
        <v>71</v>
      </c>
      <c r="C5" s="196" t="s">
        <v>72</v>
      </c>
      <c r="D5" s="196" t="s">
        <v>73</v>
      </c>
    </row>
    <row r="6" spans="1:6" ht="26.25" customHeight="1" x14ac:dyDescent="0.25">
      <c r="A6" s="196"/>
      <c r="B6" s="196"/>
      <c r="C6" s="196"/>
      <c r="D6" s="196"/>
    </row>
    <row r="7" spans="1:6" ht="18.75" x14ac:dyDescent="0.25">
      <c r="A7" s="53" t="s">
        <v>151</v>
      </c>
      <c r="B7" s="53" t="s">
        <v>151</v>
      </c>
      <c r="C7" s="53" t="s">
        <v>151</v>
      </c>
      <c r="D7" s="53" t="s">
        <v>151</v>
      </c>
    </row>
    <row r="8" spans="1:6" ht="18.75" x14ac:dyDescent="0.25">
      <c r="A8" s="53" t="s">
        <v>151</v>
      </c>
      <c r="B8" s="53" t="s">
        <v>151</v>
      </c>
      <c r="C8" s="53" t="s">
        <v>151</v>
      </c>
      <c r="D8" s="53" t="s">
        <v>151</v>
      </c>
    </row>
    <row r="9" spans="1:6" ht="18.75" x14ac:dyDescent="0.25">
      <c r="A9" s="53" t="s">
        <v>151</v>
      </c>
      <c r="B9" s="53" t="s">
        <v>151</v>
      </c>
      <c r="C9" s="53" t="s">
        <v>151</v>
      </c>
      <c r="D9" s="53" t="s">
        <v>151</v>
      </c>
    </row>
    <row r="10" spans="1:6" ht="18.75" x14ac:dyDescent="0.25">
      <c r="A10" s="53" t="s">
        <v>151</v>
      </c>
      <c r="B10" s="53" t="s">
        <v>151</v>
      </c>
      <c r="C10" s="53" t="s">
        <v>151</v>
      </c>
      <c r="D10" s="53" t="s">
        <v>151</v>
      </c>
    </row>
    <row r="11" spans="1:6" ht="18.75" x14ac:dyDescent="0.25">
      <c r="A11" s="53" t="s">
        <v>151</v>
      </c>
      <c r="B11" s="53" t="s">
        <v>151</v>
      </c>
      <c r="C11" s="53" t="s">
        <v>151</v>
      </c>
      <c r="D11" s="53" t="s">
        <v>151</v>
      </c>
    </row>
    <row r="12" spans="1:6" ht="18.75" x14ac:dyDescent="0.25">
      <c r="A12" s="53" t="s">
        <v>151</v>
      </c>
      <c r="B12" s="53" t="s">
        <v>151</v>
      </c>
      <c r="C12" s="53" t="s">
        <v>151</v>
      </c>
      <c r="D12" s="53" t="s">
        <v>151</v>
      </c>
    </row>
    <row r="15" spans="1:6" ht="15.75" customHeight="1" x14ac:dyDescent="0.25">
      <c r="A15" s="194" t="s">
        <v>74</v>
      </c>
      <c r="B15" s="194"/>
      <c r="C15" s="194"/>
      <c r="D15" s="194"/>
    </row>
    <row r="16" spans="1:6" x14ac:dyDescent="0.25">
      <c r="A16" s="194"/>
      <c r="B16" s="194"/>
      <c r="C16" s="194"/>
      <c r="D16" s="194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0"/>
  <sheetViews>
    <sheetView view="pageBreakPreview" zoomScale="60" zoomScaleNormal="100" workbookViewId="0">
      <selection activeCell="E9" sqref="E9"/>
    </sheetView>
  </sheetViews>
  <sheetFormatPr defaultRowHeight="15" x14ac:dyDescent="0.25"/>
  <cols>
    <col min="1" max="1" width="6.7109375" style="32" customWidth="1"/>
    <col min="2" max="2" width="24.7109375" style="32" customWidth="1"/>
    <col min="3" max="3" width="14.5703125" style="32" customWidth="1"/>
    <col min="4" max="6" width="27.42578125" style="32" customWidth="1"/>
    <col min="7" max="7" width="11" style="32" customWidth="1"/>
    <col min="8" max="8" width="18" style="32" customWidth="1"/>
    <col min="9" max="9" width="12.42578125" style="32" customWidth="1"/>
    <col min="10" max="10" width="13.7109375" style="32" customWidth="1"/>
    <col min="11" max="11" width="14.85546875" style="32" customWidth="1"/>
    <col min="12" max="16384" width="9.140625" style="32"/>
  </cols>
  <sheetData>
    <row r="1" spans="1:11" ht="66" customHeight="1" x14ac:dyDescent="0.25">
      <c r="A1" s="8"/>
      <c r="B1" s="8"/>
      <c r="C1" s="8"/>
      <c r="D1" s="8"/>
      <c r="E1" s="8"/>
      <c r="H1" s="153" t="s">
        <v>147</v>
      </c>
      <c r="I1" s="180"/>
      <c r="J1" s="180"/>
      <c r="K1" s="180"/>
    </row>
    <row r="2" spans="1:11" ht="18.75" x14ac:dyDescent="0.25">
      <c r="A2" s="8"/>
      <c r="B2" s="8"/>
      <c r="C2" s="8"/>
      <c r="D2" s="8"/>
      <c r="E2" s="8"/>
      <c r="I2" s="180"/>
      <c r="J2" s="180"/>
      <c r="K2" s="180"/>
    </row>
    <row r="3" spans="1:11" ht="63" customHeight="1" x14ac:dyDescent="0.25">
      <c r="A3" s="208" t="s">
        <v>243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1" ht="18.75" x14ac:dyDescent="0.25">
      <c r="A4" s="209" t="s">
        <v>49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</row>
    <row r="5" spans="1:11" ht="37.5" x14ac:dyDescent="0.25">
      <c r="A5" s="8"/>
      <c r="B5" s="10" t="s">
        <v>50</v>
      </c>
      <c r="C5" s="10"/>
      <c r="D5" s="8"/>
      <c r="E5" s="8"/>
      <c r="F5" s="8"/>
      <c r="G5" s="8"/>
      <c r="H5" s="8"/>
      <c r="I5" s="8"/>
      <c r="J5" s="8"/>
      <c r="K5" s="23"/>
    </row>
    <row r="6" spans="1:11" s="70" customFormat="1" ht="35.25" customHeight="1" x14ac:dyDescent="0.25">
      <c r="A6" s="142" t="s">
        <v>14</v>
      </c>
      <c r="B6" s="142" t="s">
        <v>29</v>
      </c>
      <c r="C6" s="142" t="s">
        <v>81</v>
      </c>
      <c r="D6" s="142" t="s">
        <v>53</v>
      </c>
      <c r="E6" s="142" t="s">
        <v>57</v>
      </c>
      <c r="F6" s="142" t="s">
        <v>118</v>
      </c>
      <c r="G6" s="142" t="s">
        <v>48</v>
      </c>
      <c r="H6" s="142"/>
      <c r="I6" s="142" t="s">
        <v>123</v>
      </c>
      <c r="J6" s="142"/>
      <c r="K6" s="142"/>
    </row>
    <row r="7" spans="1:11" s="70" customFormat="1" ht="48" customHeight="1" x14ac:dyDescent="0.25">
      <c r="A7" s="142"/>
      <c r="B7" s="142"/>
      <c r="C7" s="142"/>
      <c r="D7" s="142"/>
      <c r="E7" s="142"/>
      <c r="F7" s="142"/>
      <c r="G7" s="68" t="s">
        <v>52</v>
      </c>
      <c r="H7" s="68" t="s">
        <v>23</v>
      </c>
      <c r="I7" s="68" t="s">
        <v>124</v>
      </c>
      <c r="J7" s="68" t="s">
        <v>125</v>
      </c>
      <c r="K7" s="68" t="s">
        <v>126</v>
      </c>
    </row>
    <row r="8" spans="1:11" ht="18.75" x14ac:dyDescent="0.25">
      <c r="A8" s="20">
        <v>1</v>
      </c>
      <c r="B8" s="20" t="s">
        <v>151</v>
      </c>
      <c r="C8" s="20" t="s">
        <v>151</v>
      </c>
      <c r="D8" s="20" t="s">
        <v>151</v>
      </c>
      <c r="E8" s="20" t="s">
        <v>151</v>
      </c>
      <c r="F8" s="20" t="s">
        <v>151</v>
      </c>
      <c r="G8" s="20" t="s">
        <v>151</v>
      </c>
      <c r="H8" s="20" t="s">
        <v>151</v>
      </c>
      <c r="I8" s="20" t="s">
        <v>151</v>
      </c>
      <c r="J8" s="20" t="s">
        <v>151</v>
      </c>
      <c r="K8" s="20" t="s">
        <v>151</v>
      </c>
    </row>
    <row r="9" spans="1:11" ht="18.75" x14ac:dyDescent="0.25">
      <c r="A9" s="20">
        <f>+A8+1</f>
        <v>2</v>
      </c>
      <c r="B9" s="20" t="s">
        <v>151</v>
      </c>
      <c r="C9" s="20" t="s">
        <v>151</v>
      </c>
      <c r="D9" s="20" t="s">
        <v>151</v>
      </c>
      <c r="E9" s="20" t="s">
        <v>151</v>
      </c>
      <c r="F9" s="20" t="s">
        <v>151</v>
      </c>
      <c r="G9" s="20" t="s">
        <v>151</v>
      </c>
      <c r="H9" s="20" t="s">
        <v>151</v>
      </c>
      <c r="I9" s="20" t="s">
        <v>151</v>
      </c>
      <c r="J9" s="20" t="s">
        <v>151</v>
      </c>
      <c r="K9" s="20" t="s">
        <v>151</v>
      </c>
    </row>
    <row r="10" spans="1:11" ht="18.75" x14ac:dyDescent="0.25">
      <c r="A10" s="20">
        <f t="shared" ref="A10" si="0">+A9+1</f>
        <v>3</v>
      </c>
      <c r="B10" s="20" t="s">
        <v>151</v>
      </c>
      <c r="C10" s="20" t="s">
        <v>151</v>
      </c>
      <c r="D10" s="20" t="s">
        <v>151</v>
      </c>
      <c r="E10" s="20" t="s">
        <v>151</v>
      </c>
      <c r="F10" s="20" t="s">
        <v>151</v>
      </c>
      <c r="G10" s="20" t="s">
        <v>151</v>
      </c>
      <c r="H10" s="20" t="s">
        <v>151</v>
      </c>
      <c r="I10" s="20" t="s">
        <v>151</v>
      </c>
      <c r="J10" s="20" t="s">
        <v>151</v>
      </c>
      <c r="K10" s="20" t="s">
        <v>151</v>
      </c>
    </row>
    <row r="11" spans="1:11" ht="18.75" x14ac:dyDescent="0.25">
      <c r="A11" s="207" t="s">
        <v>22</v>
      </c>
      <c r="B11" s="207"/>
      <c r="C11" s="67" t="s">
        <v>122</v>
      </c>
      <c r="D11" s="67">
        <f t="shared" ref="D11:I11" si="1">SUM(D8:D10)</f>
        <v>0</v>
      </c>
      <c r="E11" s="67">
        <f t="shared" si="1"/>
        <v>0</v>
      </c>
      <c r="F11" s="67">
        <f t="shared" si="1"/>
        <v>0</v>
      </c>
      <c r="G11" s="67" t="s">
        <v>151</v>
      </c>
      <c r="H11" s="67">
        <f t="shared" si="1"/>
        <v>0</v>
      </c>
      <c r="I11" s="67">
        <f t="shared" si="1"/>
        <v>0</v>
      </c>
      <c r="J11" s="67">
        <v>0</v>
      </c>
      <c r="K11" s="67">
        <f>SUM(K8:K10)</f>
        <v>0</v>
      </c>
    </row>
    <row r="12" spans="1:11" x14ac:dyDescent="0.25">
      <c r="G12" s="32" t="s">
        <v>151</v>
      </c>
    </row>
    <row r="13" spans="1:11" ht="18.75" x14ac:dyDescent="0.25">
      <c r="A13" s="8"/>
      <c r="B13" s="66" t="s">
        <v>51</v>
      </c>
      <c r="C13" s="10"/>
      <c r="D13" s="8"/>
      <c r="E13" s="8"/>
      <c r="F13" s="23"/>
      <c r="G13" s="23" t="s">
        <v>151</v>
      </c>
      <c r="H13" s="23"/>
      <c r="I13" s="8"/>
      <c r="J13" s="8"/>
      <c r="K13" s="23"/>
    </row>
    <row r="14" spans="1:11" ht="15" customHeight="1" x14ac:dyDescent="0.25">
      <c r="A14" s="142" t="s">
        <v>14</v>
      </c>
      <c r="B14" s="142" t="s">
        <v>30</v>
      </c>
      <c r="C14" s="142" t="s">
        <v>81</v>
      </c>
      <c r="D14" s="142" t="s">
        <v>53</v>
      </c>
      <c r="E14" s="142" t="s">
        <v>57</v>
      </c>
      <c r="F14" s="142" t="s">
        <v>118</v>
      </c>
      <c r="G14" s="197" t="s">
        <v>151</v>
      </c>
      <c r="H14" s="198"/>
      <c r="I14" s="198"/>
      <c r="J14" s="198"/>
      <c r="K14" s="199"/>
    </row>
    <row r="15" spans="1:11" ht="48.6" customHeight="1" x14ac:dyDescent="0.25">
      <c r="A15" s="142"/>
      <c r="B15" s="142"/>
      <c r="C15" s="142"/>
      <c r="D15" s="142"/>
      <c r="E15" s="142"/>
      <c r="F15" s="142"/>
      <c r="G15" s="200"/>
      <c r="H15" s="201"/>
      <c r="I15" s="201"/>
      <c r="J15" s="201"/>
      <c r="K15" s="202"/>
    </row>
    <row r="16" spans="1:11" ht="18.75" x14ac:dyDescent="0.25">
      <c r="A16" s="20">
        <v>1</v>
      </c>
      <c r="B16" s="20" t="s">
        <v>151</v>
      </c>
      <c r="C16" s="20" t="s">
        <v>151</v>
      </c>
      <c r="D16" s="20" t="s">
        <v>151</v>
      </c>
      <c r="E16" s="20" t="s">
        <v>151</v>
      </c>
      <c r="F16" s="20" t="s">
        <v>151</v>
      </c>
      <c r="G16" s="20" t="s">
        <v>151</v>
      </c>
      <c r="H16" s="20" t="s">
        <v>151</v>
      </c>
      <c r="I16" s="20" t="s">
        <v>151</v>
      </c>
      <c r="J16" s="20" t="s">
        <v>151</v>
      </c>
      <c r="K16" s="20" t="s">
        <v>151</v>
      </c>
    </row>
    <row r="17" spans="1:11" ht="18.75" x14ac:dyDescent="0.25">
      <c r="A17" s="20">
        <f>+A16+1</f>
        <v>2</v>
      </c>
      <c r="B17" s="20" t="s">
        <v>151</v>
      </c>
      <c r="C17" s="20" t="s">
        <v>151</v>
      </c>
      <c r="D17" s="20" t="s">
        <v>151</v>
      </c>
      <c r="E17" s="20" t="s">
        <v>151</v>
      </c>
      <c r="F17" s="20" t="s">
        <v>151</v>
      </c>
      <c r="G17" s="20" t="s">
        <v>151</v>
      </c>
      <c r="H17" s="20" t="s">
        <v>151</v>
      </c>
      <c r="I17" s="20" t="s">
        <v>151</v>
      </c>
      <c r="J17" s="20" t="s">
        <v>151</v>
      </c>
      <c r="K17" s="20" t="s">
        <v>151</v>
      </c>
    </row>
    <row r="18" spans="1:11" ht="18.75" x14ac:dyDescent="0.25">
      <c r="A18" s="20">
        <f t="shared" ref="A18" si="2">+A17+1</f>
        <v>3</v>
      </c>
      <c r="B18" s="20" t="s">
        <v>151</v>
      </c>
      <c r="C18" s="20" t="s">
        <v>151</v>
      </c>
      <c r="D18" s="20" t="s">
        <v>151</v>
      </c>
      <c r="E18" s="20" t="s">
        <v>151</v>
      </c>
      <c r="F18" s="20" t="s">
        <v>151</v>
      </c>
      <c r="G18" s="20" t="s">
        <v>151</v>
      </c>
      <c r="H18" s="20" t="s">
        <v>151</v>
      </c>
      <c r="I18" s="20" t="s">
        <v>151</v>
      </c>
      <c r="J18" s="20" t="s">
        <v>151</v>
      </c>
      <c r="K18" s="20" t="s">
        <v>151</v>
      </c>
    </row>
    <row r="19" spans="1:11" ht="18.75" x14ac:dyDescent="0.25">
      <c r="A19" s="207" t="s">
        <v>22</v>
      </c>
      <c r="B19" s="207"/>
      <c r="C19" s="67" t="s">
        <v>122</v>
      </c>
      <c r="D19" s="67">
        <f>SUM(D16:D18)</f>
        <v>0</v>
      </c>
      <c r="E19" s="67">
        <f>SUM(E16:E18)</f>
        <v>0</v>
      </c>
      <c r="F19" s="67">
        <f>SUM(F16:F18)</f>
        <v>0</v>
      </c>
      <c r="G19" s="203" t="s">
        <v>122</v>
      </c>
      <c r="H19" s="204"/>
      <c r="I19" s="204"/>
      <c r="J19" s="204"/>
      <c r="K19" s="205"/>
    </row>
    <row r="22" spans="1:11" ht="18.75" x14ac:dyDescent="0.25">
      <c r="A22" s="8"/>
      <c r="B22" s="66" t="s">
        <v>65</v>
      </c>
      <c r="C22" s="10"/>
      <c r="D22" s="8"/>
      <c r="E22" s="8"/>
      <c r="F22" s="23"/>
      <c r="G22" s="23"/>
      <c r="H22" s="23"/>
      <c r="I22" s="8"/>
      <c r="J22" s="8"/>
      <c r="K22" s="23"/>
    </row>
    <row r="23" spans="1:11" ht="16.5" customHeight="1" x14ac:dyDescent="0.25">
      <c r="A23" s="142" t="s">
        <v>14</v>
      </c>
      <c r="B23" s="142" t="s">
        <v>68</v>
      </c>
      <c r="C23" s="142" t="s">
        <v>81</v>
      </c>
      <c r="D23" s="142" t="s">
        <v>69</v>
      </c>
      <c r="E23" s="142" t="s">
        <v>66</v>
      </c>
      <c r="F23" s="142" t="s">
        <v>119</v>
      </c>
      <c r="G23" s="197" t="s">
        <v>67</v>
      </c>
      <c r="H23" s="198"/>
      <c r="I23" s="198"/>
      <c r="J23" s="198"/>
      <c r="K23" s="199"/>
    </row>
    <row r="24" spans="1:11" ht="34.5" customHeight="1" x14ac:dyDescent="0.25">
      <c r="A24" s="142"/>
      <c r="B24" s="142"/>
      <c r="C24" s="142"/>
      <c r="D24" s="142"/>
      <c r="E24" s="142"/>
      <c r="F24" s="142"/>
      <c r="G24" s="200"/>
      <c r="H24" s="201"/>
      <c r="I24" s="201"/>
      <c r="J24" s="201"/>
      <c r="K24" s="202"/>
    </row>
    <row r="25" spans="1:11" ht="18.75" x14ac:dyDescent="0.25">
      <c r="A25" s="20">
        <v>1</v>
      </c>
      <c r="B25" s="22"/>
      <c r="C25" s="22"/>
      <c r="D25" s="20"/>
      <c r="E25" s="20"/>
      <c r="F25" s="20"/>
      <c r="G25" s="203"/>
      <c r="H25" s="204"/>
      <c r="I25" s="204"/>
      <c r="J25" s="204"/>
      <c r="K25" s="205"/>
    </row>
    <row r="26" spans="1:11" ht="18.75" x14ac:dyDescent="0.25">
      <c r="A26" s="20">
        <f>+A25+1</f>
        <v>2</v>
      </c>
      <c r="B26" s="22"/>
      <c r="C26" s="22"/>
      <c r="D26" s="20"/>
      <c r="E26" s="20"/>
      <c r="F26" s="20"/>
      <c r="G26" s="203"/>
      <c r="H26" s="204"/>
      <c r="I26" s="204"/>
      <c r="J26" s="204"/>
      <c r="K26" s="205"/>
    </row>
    <row r="27" spans="1:11" ht="18.75" x14ac:dyDescent="0.25">
      <c r="A27" s="20">
        <f t="shared" ref="A27" si="3">+A26+1</f>
        <v>3</v>
      </c>
      <c r="B27" s="22"/>
      <c r="C27" s="22"/>
      <c r="D27" s="20"/>
      <c r="E27" s="20"/>
      <c r="F27" s="20"/>
      <c r="G27" s="203"/>
      <c r="H27" s="204"/>
      <c r="I27" s="204"/>
      <c r="J27" s="204"/>
      <c r="K27" s="205"/>
    </row>
    <row r="28" spans="1:11" ht="18.75" x14ac:dyDescent="0.25">
      <c r="A28" s="207" t="s">
        <v>22</v>
      </c>
      <c r="B28" s="207"/>
      <c r="C28" s="67"/>
      <c r="D28" s="67">
        <f>SUM(D25:D27)</f>
        <v>0</v>
      </c>
      <c r="E28" s="67">
        <f>SUM(E25:E27)</f>
        <v>0</v>
      </c>
      <c r="F28" s="67">
        <f>SUM(F25:F27)</f>
        <v>0</v>
      </c>
      <c r="G28" s="203" t="s">
        <v>122</v>
      </c>
      <c r="H28" s="204"/>
      <c r="I28" s="204"/>
      <c r="J28" s="204"/>
      <c r="K28" s="205"/>
    </row>
    <row r="30" spans="1:11" x14ac:dyDescent="0.25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</sheetData>
  <mergeCells count="35"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G14:K15"/>
    <mergeCell ref="G19:K19"/>
    <mergeCell ref="B6:B7"/>
    <mergeCell ref="C6:C7"/>
    <mergeCell ref="E6:E7"/>
    <mergeCell ref="G6:H6"/>
  </mergeCells>
  <printOptions horizontalCentered="1"/>
  <pageMargins left="0.19685039370078741" right="0.19685039370078741" top="0.19685039370078741" bottom="0.19685039370078741" header="0" footer="0"/>
  <pageSetup paperSize="9"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Normal="100" zoomScaleSheetLayoutView="100" workbookViewId="0">
      <selection activeCell="E9" sqref="E9"/>
    </sheetView>
  </sheetViews>
  <sheetFormatPr defaultColWidth="9.140625" defaultRowHeight="15.75" x14ac:dyDescent="0.25"/>
  <cols>
    <col min="1" max="1" width="6" style="24" customWidth="1"/>
    <col min="2" max="2" width="17.28515625" style="24" customWidth="1"/>
    <col min="3" max="3" width="13.7109375" style="24" customWidth="1"/>
    <col min="4" max="7" width="20.85546875" style="24" customWidth="1"/>
    <col min="8" max="8" width="17.5703125" style="24" customWidth="1"/>
    <col min="9" max="9" width="19.28515625" style="24" customWidth="1"/>
    <col min="10" max="10" width="14" style="24" customWidth="1"/>
    <col min="11" max="13" width="18.7109375" style="24" customWidth="1"/>
    <col min="14" max="14" width="15.7109375" style="24" customWidth="1"/>
    <col min="15" max="19" width="15.7109375" style="25" customWidth="1"/>
    <col min="20" max="16384" width="9.140625" style="25"/>
  </cols>
  <sheetData>
    <row r="1" spans="1:10" ht="66.75" customHeight="1" x14ac:dyDescent="0.25">
      <c r="H1" s="210" t="s">
        <v>148</v>
      </c>
      <c r="I1" s="210"/>
      <c r="J1" s="210"/>
    </row>
    <row r="3" spans="1:10" s="24" customFormat="1" ht="73.5" customHeight="1" x14ac:dyDescent="0.25">
      <c r="A3" s="187" t="s">
        <v>244</v>
      </c>
      <c r="B3" s="187"/>
      <c r="C3" s="187"/>
      <c r="D3" s="187"/>
      <c r="E3" s="187"/>
      <c r="F3" s="187"/>
      <c r="G3" s="187"/>
      <c r="H3" s="187"/>
      <c r="I3" s="187"/>
      <c r="J3" s="187"/>
    </row>
    <row r="5" spans="1:10" s="24" customFormat="1" ht="47.25" customHeight="1" x14ac:dyDescent="0.25">
      <c r="A5" s="214" t="s">
        <v>120</v>
      </c>
      <c r="B5" s="214" t="s">
        <v>58</v>
      </c>
      <c r="C5" s="214" t="s">
        <v>121</v>
      </c>
      <c r="D5" s="211" t="s">
        <v>59</v>
      </c>
      <c r="E5" s="212"/>
      <c r="F5" s="215" t="s">
        <v>64</v>
      </c>
      <c r="G5" s="215" t="s">
        <v>62</v>
      </c>
      <c r="H5" s="215" t="s">
        <v>110</v>
      </c>
      <c r="I5" s="215" t="s">
        <v>111</v>
      </c>
      <c r="J5" s="215" t="s">
        <v>28</v>
      </c>
    </row>
    <row r="6" spans="1:10" s="24" customFormat="1" ht="60.75" customHeight="1" x14ac:dyDescent="0.25">
      <c r="A6" s="214"/>
      <c r="B6" s="214"/>
      <c r="C6" s="214"/>
      <c r="D6" s="41" t="s">
        <v>60</v>
      </c>
      <c r="E6" s="41" t="s">
        <v>61</v>
      </c>
      <c r="F6" s="216"/>
      <c r="G6" s="216"/>
      <c r="H6" s="216"/>
      <c r="I6" s="216"/>
      <c r="J6" s="216"/>
    </row>
    <row r="7" spans="1:10" s="24" customFormat="1" ht="15" x14ac:dyDescent="0.25">
      <c r="A7" s="28">
        <v>1</v>
      </c>
      <c r="B7" s="65" t="s">
        <v>151</v>
      </c>
      <c r="C7" s="26"/>
      <c r="D7" s="65" t="s">
        <v>151</v>
      </c>
      <c r="E7" s="65" t="s">
        <v>151</v>
      </c>
      <c r="F7" s="65" t="s">
        <v>151</v>
      </c>
      <c r="G7" s="65" t="s">
        <v>151</v>
      </c>
      <c r="H7" s="65" t="s">
        <v>151</v>
      </c>
      <c r="I7" s="65" t="s">
        <v>151</v>
      </c>
      <c r="J7" s="65" t="s">
        <v>151</v>
      </c>
    </row>
    <row r="8" spans="1:10" s="24" customFormat="1" ht="15" x14ac:dyDescent="0.25">
      <c r="A8" s="28">
        <v>2</v>
      </c>
      <c r="B8" s="65" t="s">
        <v>151</v>
      </c>
      <c r="C8" s="65" t="s">
        <v>122</v>
      </c>
      <c r="D8" s="65" t="s">
        <v>151</v>
      </c>
      <c r="E8" s="65" t="s">
        <v>151</v>
      </c>
      <c r="F8" s="65" t="s">
        <v>151</v>
      </c>
      <c r="G8" s="65" t="s">
        <v>151</v>
      </c>
      <c r="H8" s="65" t="s">
        <v>151</v>
      </c>
      <c r="I8" s="65" t="s">
        <v>151</v>
      </c>
      <c r="J8" s="65" t="s">
        <v>151</v>
      </c>
    </row>
    <row r="9" spans="1:10" s="24" customFormat="1" ht="15" x14ac:dyDescent="0.25">
      <c r="A9" s="28">
        <v>3</v>
      </c>
      <c r="B9" s="65" t="s">
        <v>151</v>
      </c>
      <c r="C9" s="65" t="s">
        <v>122</v>
      </c>
      <c r="D9" s="65" t="s">
        <v>151</v>
      </c>
      <c r="E9" s="65" t="s">
        <v>151</v>
      </c>
      <c r="F9" s="65" t="s">
        <v>151</v>
      </c>
      <c r="G9" s="65" t="s">
        <v>151</v>
      </c>
      <c r="H9" s="65" t="s">
        <v>151</v>
      </c>
      <c r="I9" s="65" t="s">
        <v>151</v>
      </c>
      <c r="J9" s="65" t="s">
        <v>151</v>
      </c>
    </row>
    <row r="10" spans="1:10" s="24" customFormat="1" ht="15" x14ac:dyDescent="0.25">
      <c r="A10" s="28">
        <v>4</v>
      </c>
      <c r="B10" s="65" t="s">
        <v>151</v>
      </c>
      <c r="C10" s="65" t="s">
        <v>122</v>
      </c>
      <c r="D10" s="65" t="s">
        <v>151</v>
      </c>
      <c r="E10" s="65" t="s">
        <v>151</v>
      </c>
      <c r="F10" s="65" t="s">
        <v>151</v>
      </c>
      <c r="G10" s="65" t="s">
        <v>151</v>
      </c>
      <c r="H10" s="65" t="s">
        <v>151</v>
      </c>
      <c r="I10" s="65" t="s">
        <v>151</v>
      </c>
      <c r="J10" s="65" t="s">
        <v>151</v>
      </c>
    </row>
    <row r="11" spans="1:10" s="24" customFormat="1" ht="15" x14ac:dyDescent="0.25">
      <c r="A11" s="28">
        <v>5</v>
      </c>
      <c r="B11" s="65" t="s">
        <v>151</v>
      </c>
      <c r="C11" s="65" t="s">
        <v>122</v>
      </c>
      <c r="D11" s="65" t="s">
        <v>151</v>
      </c>
      <c r="E11" s="65" t="s">
        <v>151</v>
      </c>
      <c r="F11" s="65" t="s">
        <v>151</v>
      </c>
      <c r="G11" s="65" t="s">
        <v>151</v>
      </c>
      <c r="H11" s="65" t="s">
        <v>151</v>
      </c>
      <c r="I11" s="65" t="s">
        <v>151</v>
      </c>
      <c r="J11" s="65" t="s">
        <v>151</v>
      </c>
    </row>
    <row r="12" spans="1:10" x14ac:dyDescent="0.25">
      <c r="G12" s="24" t="s">
        <v>151</v>
      </c>
    </row>
    <row r="13" spans="1:10" s="24" customFormat="1" ht="30.75" customHeight="1" x14ac:dyDescent="0.25">
      <c r="A13" s="42"/>
      <c r="B13" s="213" t="s">
        <v>63</v>
      </c>
      <c r="C13" s="213"/>
      <c r="D13" s="213"/>
      <c r="E13" s="213"/>
      <c r="F13" s="213"/>
      <c r="G13" s="213"/>
      <c r="H13" s="213"/>
      <c r="I13" s="213"/>
      <c r="J13" s="213"/>
    </row>
    <row r="14" spans="1:10" ht="18.75" customHeight="1" x14ac:dyDescent="0.25">
      <c r="A14" s="42"/>
      <c r="B14" s="42"/>
      <c r="C14" s="42"/>
      <c r="D14" s="42"/>
      <c r="E14" s="42"/>
      <c r="F14" s="42"/>
      <c r="G14" s="42" t="s">
        <v>151</v>
      </c>
      <c r="H14" s="42"/>
      <c r="I14" s="42"/>
      <c r="J14" s="42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81" t="s">
        <v>75</v>
      </c>
      <c r="B5" s="181"/>
      <c r="C5" s="181"/>
      <c r="D5" s="181"/>
    </row>
    <row r="7" spans="1:4" ht="25.5" x14ac:dyDescent="0.25">
      <c r="A7" s="46" t="s">
        <v>26</v>
      </c>
      <c r="B7" s="46" t="s">
        <v>83</v>
      </c>
      <c r="C7" s="46" t="s">
        <v>81</v>
      </c>
      <c r="D7" s="46" t="s">
        <v>82</v>
      </c>
    </row>
    <row r="8" spans="1:4" x14ac:dyDescent="0.25">
      <c r="A8" s="43">
        <v>1</v>
      </c>
      <c r="B8" s="43"/>
      <c r="C8" s="43"/>
      <c r="D8" s="43"/>
    </row>
    <row r="9" spans="1:4" x14ac:dyDescent="0.25">
      <c r="A9" s="43">
        <f>+A8+1</f>
        <v>2</v>
      </c>
      <c r="B9" s="44"/>
      <c r="C9" s="44"/>
      <c r="D9" s="45"/>
    </row>
    <row r="10" spans="1:4" x14ac:dyDescent="0.25">
      <c r="A10" s="43">
        <f t="shared" ref="A10:A17" si="0">+A9+1</f>
        <v>3</v>
      </c>
      <c r="B10" s="44"/>
      <c r="C10" s="44"/>
      <c r="D10" s="45"/>
    </row>
    <row r="11" spans="1:4" x14ac:dyDescent="0.25">
      <c r="A11" s="43">
        <f t="shared" si="0"/>
        <v>4</v>
      </c>
      <c r="B11" s="44"/>
      <c r="C11" s="44"/>
      <c r="D11" s="45"/>
    </row>
    <row r="12" spans="1:4" x14ac:dyDescent="0.25">
      <c r="A12" s="43">
        <f t="shared" si="0"/>
        <v>5</v>
      </c>
      <c r="B12" s="44"/>
      <c r="C12" s="44"/>
      <c r="D12" s="45"/>
    </row>
    <row r="13" spans="1:4" x14ac:dyDescent="0.25">
      <c r="A13" s="43">
        <f t="shared" si="0"/>
        <v>6</v>
      </c>
      <c r="B13" s="44"/>
      <c r="C13" s="44"/>
      <c r="D13" s="45"/>
    </row>
    <row r="14" spans="1:4" x14ac:dyDescent="0.25">
      <c r="A14" s="43">
        <f t="shared" si="0"/>
        <v>7</v>
      </c>
      <c r="B14" s="44"/>
      <c r="C14" s="44"/>
      <c r="D14" s="45"/>
    </row>
    <row r="15" spans="1:4" x14ac:dyDescent="0.25">
      <c r="A15" s="43">
        <f t="shared" si="0"/>
        <v>8</v>
      </c>
      <c r="B15" s="44"/>
      <c r="C15" s="44"/>
      <c r="D15" s="45"/>
    </row>
    <row r="16" spans="1:4" x14ac:dyDescent="0.25">
      <c r="A16" s="43">
        <f t="shared" si="0"/>
        <v>9</v>
      </c>
      <c r="B16" s="44"/>
      <c r="C16" s="44"/>
      <c r="D16" s="45"/>
    </row>
    <row r="17" spans="1:4" x14ac:dyDescent="0.25">
      <c r="A17" s="43">
        <f t="shared" si="0"/>
        <v>10</v>
      </c>
      <c r="B17" s="44"/>
      <c r="C17" s="44"/>
      <c r="D17" s="45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view="pageBreakPreview" zoomScale="85" zoomScaleNormal="85" zoomScaleSheetLayoutView="85" workbookViewId="0">
      <pane xSplit="4" ySplit="4" topLeftCell="E5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9.140625" defaultRowHeight="18.75" x14ac:dyDescent="0.25"/>
  <cols>
    <col min="1" max="1" width="8.140625" style="13" customWidth="1"/>
    <col min="2" max="2" width="15.28515625" style="15" customWidth="1"/>
    <col min="3" max="3" width="15.7109375" style="15" customWidth="1"/>
    <col min="4" max="4" width="19.85546875" style="13" customWidth="1"/>
    <col min="5" max="5" width="24.85546875" style="15" customWidth="1"/>
    <col min="6" max="8" width="15.7109375" style="15" customWidth="1"/>
    <col min="9" max="9" width="20.5703125" style="15" customWidth="1"/>
    <col min="10" max="10" width="17.570312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6" ht="93" customHeight="1" x14ac:dyDescent="0.25">
      <c r="G1" s="144" t="s">
        <v>137</v>
      </c>
      <c r="H1" s="144"/>
      <c r="I1" s="144"/>
      <c r="J1" s="144"/>
      <c r="K1" s="146"/>
      <c r="L1" s="146"/>
    </row>
    <row r="2" spans="1:16" x14ac:dyDescent="0.25">
      <c r="K2" s="146"/>
      <c r="L2" s="146"/>
    </row>
    <row r="3" spans="1:16" ht="60" customHeight="1" x14ac:dyDescent="0.25">
      <c r="A3" s="152" t="s">
        <v>203</v>
      </c>
      <c r="B3" s="152"/>
      <c r="C3" s="152"/>
      <c r="D3" s="152"/>
      <c r="E3" s="152"/>
      <c r="F3" s="152"/>
      <c r="G3" s="152"/>
      <c r="H3" s="152"/>
      <c r="I3" s="152"/>
      <c r="J3" s="152"/>
      <c r="K3" s="19"/>
      <c r="L3" s="19"/>
      <c r="M3" s="14"/>
      <c r="N3" s="14"/>
      <c r="O3" s="14"/>
      <c r="P3" s="14"/>
    </row>
    <row r="4" spans="1:16" x14ac:dyDescent="0.25">
      <c r="J4" s="16"/>
      <c r="L4" s="13"/>
    </row>
    <row r="5" spans="1:16" ht="39.75" customHeight="1" x14ac:dyDescent="0.25">
      <c r="A5" s="149" t="s">
        <v>14</v>
      </c>
      <c r="B5" s="147" t="s">
        <v>84</v>
      </c>
      <c r="C5" s="147" t="s">
        <v>85</v>
      </c>
      <c r="D5" s="147" t="s">
        <v>86</v>
      </c>
      <c r="E5" s="147" t="s">
        <v>87</v>
      </c>
      <c r="F5" s="151" t="s">
        <v>100</v>
      </c>
      <c r="G5" s="151"/>
      <c r="H5" s="147" t="s">
        <v>107</v>
      </c>
      <c r="I5" s="147" t="s">
        <v>108</v>
      </c>
      <c r="J5" s="147" t="s">
        <v>129</v>
      </c>
      <c r="L5" s="16"/>
    </row>
    <row r="6" spans="1:16" ht="159.75" customHeight="1" x14ac:dyDescent="0.25">
      <c r="A6" s="150"/>
      <c r="B6" s="148"/>
      <c r="C6" s="148"/>
      <c r="D6" s="148"/>
      <c r="E6" s="148"/>
      <c r="F6" s="54" t="s">
        <v>106</v>
      </c>
      <c r="G6" s="54" t="s">
        <v>109</v>
      </c>
      <c r="H6" s="148"/>
      <c r="I6" s="148"/>
      <c r="J6" s="148"/>
      <c r="L6" s="16"/>
    </row>
    <row r="7" spans="1:16" ht="36.75" customHeight="1" x14ac:dyDescent="0.3">
      <c r="A7" s="56">
        <v>1</v>
      </c>
      <c r="B7" s="72" t="s">
        <v>151</v>
      </c>
      <c r="C7" s="72" t="s">
        <v>151</v>
      </c>
      <c r="D7" s="72" t="s">
        <v>151</v>
      </c>
      <c r="E7" s="72" t="s">
        <v>151</v>
      </c>
      <c r="F7" s="72" t="s">
        <v>151</v>
      </c>
      <c r="G7" s="72" t="s">
        <v>151</v>
      </c>
      <c r="H7" s="72" t="s">
        <v>151</v>
      </c>
      <c r="I7" s="72" t="s">
        <v>151</v>
      </c>
      <c r="J7" s="72" t="s">
        <v>151</v>
      </c>
      <c r="L7" s="16"/>
    </row>
    <row r="8" spans="1:16" ht="36.75" customHeight="1" x14ac:dyDescent="0.3">
      <c r="A8" s="56">
        <v>2</v>
      </c>
      <c r="B8" s="72" t="s">
        <v>151</v>
      </c>
      <c r="C8" s="72" t="s">
        <v>151</v>
      </c>
      <c r="D8" s="72" t="s">
        <v>151</v>
      </c>
      <c r="E8" s="72" t="s">
        <v>151</v>
      </c>
      <c r="F8" s="72" t="s">
        <v>151</v>
      </c>
      <c r="G8" s="72" t="s">
        <v>151</v>
      </c>
      <c r="H8" s="72" t="s">
        <v>151</v>
      </c>
      <c r="I8" s="72" t="s">
        <v>151</v>
      </c>
      <c r="J8" s="72" t="s">
        <v>151</v>
      </c>
      <c r="L8" s="16"/>
    </row>
    <row r="9" spans="1:16" ht="36.75" customHeight="1" x14ac:dyDescent="0.3">
      <c r="A9" s="56">
        <v>3</v>
      </c>
      <c r="B9" s="72" t="s">
        <v>151</v>
      </c>
      <c r="C9" s="72" t="s">
        <v>151</v>
      </c>
      <c r="D9" s="72" t="s">
        <v>151</v>
      </c>
      <c r="E9" s="72" t="s">
        <v>151</v>
      </c>
      <c r="F9" s="72" t="s">
        <v>151</v>
      </c>
      <c r="G9" s="72" t="s">
        <v>151</v>
      </c>
      <c r="H9" s="72" t="s">
        <v>151</v>
      </c>
      <c r="I9" s="72" t="s">
        <v>151</v>
      </c>
      <c r="J9" s="72" t="s">
        <v>151</v>
      </c>
      <c r="L9" s="16"/>
    </row>
    <row r="10" spans="1:16" ht="36.75" customHeight="1" x14ac:dyDescent="0.3">
      <c r="A10" s="56">
        <v>4</v>
      </c>
      <c r="B10" s="72" t="s">
        <v>151</v>
      </c>
      <c r="C10" s="72" t="s">
        <v>151</v>
      </c>
      <c r="D10" s="72" t="s">
        <v>151</v>
      </c>
      <c r="E10" s="72" t="s">
        <v>151</v>
      </c>
      <c r="F10" s="72" t="s">
        <v>151</v>
      </c>
      <c r="G10" s="72" t="s">
        <v>151</v>
      </c>
      <c r="H10" s="72" t="s">
        <v>151</v>
      </c>
      <c r="I10" s="72" t="s">
        <v>151</v>
      </c>
      <c r="J10" s="72" t="s">
        <v>151</v>
      </c>
      <c r="L10" s="16"/>
    </row>
    <row r="11" spans="1:16" x14ac:dyDescent="0.25">
      <c r="G11" s="15" t="s">
        <v>151</v>
      </c>
      <c r="L11" s="16"/>
    </row>
    <row r="12" spans="1:16" ht="4.5" customHeight="1" x14ac:dyDescent="0.25">
      <c r="G12" s="15" t="s">
        <v>151</v>
      </c>
      <c r="L12" s="16"/>
    </row>
    <row r="13" spans="1:16" ht="66.75" customHeight="1" x14ac:dyDescent="0.25">
      <c r="A13" s="145" t="s">
        <v>130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38"/>
      <c r="L13" s="38"/>
    </row>
    <row r="14" spans="1:16" x14ac:dyDescent="0.25">
      <c r="G14" s="15" t="s">
        <v>151</v>
      </c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O26"/>
  <sheetViews>
    <sheetView view="pageBreakPreview" zoomScale="60" zoomScaleNormal="100" workbookViewId="0">
      <pane xSplit="2" ySplit="6" topLeftCell="C7" activePane="bottomRight" state="frozen"/>
      <selection activeCell="E9" sqref="E9"/>
      <selection pane="topRight" activeCell="E9" sqref="E9"/>
      <selection pane="bottomLeft" activeCell="E9" sqref="E9"/>
      <selection pane="bottomRight" activeCell="E9" sqref="E9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53" t="s">
        <v>135</v>
      </c>
      <c r="F1" s="153"/>
    </row>
    <row r="2" spans="1:15" x14ac:dyDescent="0.25">
      <c r="A2" s="7"/>
      <c r="F2" s="57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56" t="s">
        <v>204</v>
      </c>
      <c r="B3" s="156"/>
      <c r="C3" s="156"/>
      <c r="D3" s="156"/>
      <c r="E3" s="156"/>
      <c r="F3" s="156"/>
      <c r="G3" s="1"/>
      <c r="H3" s="1"/>
      <c r="I3" s="1"/>
      <c r="J3" s="1"/>
    </row>
    <row r="4" spans="1:15" ht="17.45" customHeight="1" x14ac:dyDescent="0.25">
      <c r="F4" s="9"/>
    </row>
    <row r="5" spans="1:15" ht="29.25" customHeight="1" x14ac:dyDescent="0.25">
      <c r="A5" s="154" t="s">
        <v>14</v>
      </c>
      <c r="B5" s="154" t="s">
        <v>15</v>
      </c>
      <c r="C5" s="154" t="s">
        <v>101</v>
      </c>
      <c r="D5" s="161" t="s">
        <v>16</v>
      </c>
      <c r="E5" s="161"/>
      <c r="F5" s="154" t="s">
        <v>54</v>
      </c>
      <c r="K5" s="4"/>
    </row>
    <row r="6" spans="1:15" ht="35.25" customHeight="1" x14ac:dyDescent="0.25">
      <c r="A6" s="155"/>
      <c r="B6" s="155"/>
      <c r="C6" s="155"/>
      <c r="D6" s="11" t="s">
        <v>17</v>
      </c>
      <c r="E6" s="11" t="s">
        <v>18</v>
      </c>
      <c r="F6" s="155"/>
      <c r="G6" s="7"/>
      <c r="H6" s="7"/>
      <c r="I6" s="7"/>
      <c r="J6" s="7"/>
      <c r="K6" s="4"/>
      <c r="L6" s="7"/>
      <c r="M6" s="7"/>
      <c r="N6" s="7"/>
      <c r="O6" s="7"/>
    </row>
    <row r="7" spans="1:15" ht="20.25" customHeight="1" x14ac:dyDescent="0.25">
      <c r="A7" s="157">
        <v>1</v>
      </c>
      <c r="B7" s="159" t="s">
        <v>19</v>
      </c>
      <c r="C7" s="58" t="s">
        <v>103</v>
      </c>
      <c r="D7" s="12" t="s">
        <v>151</v>
      </c>
      <c r="E7" s="12" t="s">
        <v>151</v>
      </c>
      <c r="F7" s="12" t="s">
        <v>151</v>
      </c>
    </row>
    <row r="8" spans="1:15" ht="33" customHeight="1" x14ac:dyDescent="0.25">
      <c r="A8" s="158"/>
      <c r="B8" s="160"/>
      <c r="C8" s="59" t="s">
        <v>104</v>
      </c>
      <c r="D8" s="40" t="s">
        <v>151</v>
      </c>
      <c r="E8" s="40" t="s">
        <v>151</v>
      </c>
      <c r="F8" s="40" t="s">
        <v>151</v>
      </c>
    </row>
    <row r="9" spans="1:15" ht="20.25" customHeight="1" x14ac:dyDescent="0.25">
      <c r="A9" s="158"/>
      <c r="B9" s="160"/>
      <c r="C9" s="59" t="s">
        <v>105</v>
      </c>
      <c r="D9" s="40" t="s">
        <v>151</v>
      </c>
      <c r="E9" s="40" t="s">
        <v>151</v>
      </c>
      <c r="F9" s="40" t="s">
        <v>151</v>
      </c>
      <c r="G9" s="7"/>
      <c r="H9" s="7"/>
      <c r="I9" s="7"/>
      <c r="J9" s="7"/>
      <c r="K9" s="7"/>
      <c r="L9" s="7"/>
      <c r="M9" s="7"/>
      <c r="N9" s="7"/>
      <c r="O9" s="7"/>
    </row>
    <row r="10" spans="1:15" ht="20.25" customHeight="1" x14ac:dyDescent="0.25">
      <c r="A10" s="158"/>
      <c r="B10" s="160"/>
      <c r="C10" s="60" t="s">
        <v>102</v>
      </c>
      <c r="D10" s="40" t="s">
        <v>151</v>
      </c>
      <c r="E10" s="40" t="s">
        <v>151</v>
      </c>
      <c r="F10" s="40" t="s">
        <v>151</v>
      </c>
    </row>
    <row r="11" spans="1:15" ht="20.25" customHeight="1" x14ac:dyDescent="0.25">
      <c r="A11" s="157">
        <f>+A7+1</f>
        <v>2</v>
      </c>
      <c r="B11" s="159" t="s">
        <v>20</v>
      </c>
      <c r="C11" s="58" t="s">
        <v>103</v>
      </c>
      <c r="D11" s="40" t="s">
        <v>151</v>
      </c>
      <c r="E11" s="40" t="s">
        <v>151</v>
      </c>
      <c r="F11" s="40" t="s">
        <v>151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30" x14ac:dyDescent="0.25">
      <c r="A12" s="158"/>
      <c r="B12" s="160"/>
      <c r="C12" s="59" t="s">
        <v>104</v>
      </c>
      <c r="D12" s="40" t="s">
        <v>151</v>
      </c>
      <c r="E12" s="40" t="s">
        <v>151</v>
      </c>
      <c r="F12" s="40" t="s">
        <v>151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20.25" customHeight="1" x14ac:dyDescent="0.25">
      <c r="A13" s="158"/>
      <c r="B13" s="160"/>
      <c r="C13" s="61" t="s">
        <v>105</v>
      </c>
      <c r="D13" s="40" t="s">
        <v>151</v>
      </c>
      <c r="E13" s="40" t="s">
        <v>151</v>
      </c>
      <c r="F13" s="40" t="s">
        <v>151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20.25" customHeight="1" x14ac:dyDescent="0.25">
      <c r="A14" s="158"/>
      <c r="B14" s="160"/>
      <c r="C14" s="60" t="s">
        <v>102</v>
      </c>
      <c r="D14" s="40" t="s">
        <v>151</v>
      </c>
      <c r="E14" s="40" t="s">
        <v>151</v>
      </c>
      <c r="F14" s="40" t="s">
        <v>151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20.25" customHeight="1" x14ac:dyDescent="0.25">
      <c r="A15" s="157">
        <v>3</v>
      </c>
      <c r="B15" s="159" t="s">
        <v>21</v>
      </c>
      <c r="C15" s="58" t="s">
        <v>103</v>
      </c>
      <c r="D15" s="40" t="s">
        <v>151</v>
      </c>
      <c r="E15" s="40" t="s">
        <v>151</v>
      </c>
      <c r="F15" s="40" t="s">
        <v>151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30" x14ac:dyDescent="0.25">
      <c r="A16" s="158"/>
      <c r="B16" s="160"/>
      <c r="C16" s="59" t="s">
        <v>104</v>
      </c>
      <c r="D16" s="40" t="s">
        <v>151</v>
      </c>
      <c r="E16" s="40" t="s">
        <v>151</v>
      </c>
      <c r="F16" s="40" t="s">
        <v>151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20.25" customHeight="1" x14ac:dyDescent="0.25">
      <c r="A17" s="158"/>
      <c r="B17" s="160"/>
      <c r="C17" s="59" t="s">
        <v>105</v>
      </c>
      <c r="D17" s="40" t="s">
        <v>151</v>
      </c>
      <c r="E17" s="40" t="s">
        <v>151</v>
      </c>
      <c r="F17" s="40" t="s">
        <v>151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20.25" customHeight="1" x14ac:dyDescent="0.25">
      <c r="A18" s="163"/>
      <c r="B18" s="164"/>
      <c r="C18" s="60" t="s">
        <v>102</v>
      </c>
      <c r="D18" s="40" t="s">
        <v>151</v>
      </c>
      <c r="E18" s="40" t="s">
        <v>151</v>
      </c>
      <c r="F18" s="40" t="s">
        <v>151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ht="30" x14ac:dyDescent="0.25">
      <c r="A19" s="157">
        <v>4</v>
      </c>
      <c r="B19" s="159" t="s">
        <v>55</v>
      </c>
      <c r="C19" s="58" t="s">
        <v>103</v>
      </c>
      <c r="D19" s="40">
        <v>4</v>
      </c>
      <c r="E19" s="40">
        <f>11795840+41000000+333060000+432400001</f>
        <v>818255841</v>
      </c>
      <c r="F19" s="40" t="s">
        <v>157</v>
      </c>
    </row>
    <row r="20" spans="1:15" ht="31.5" customHeight="1" x14ac:dyDescent="0.25">
      <c r="A20" s="158"/>
      <c r="B20" s="160"/>
      <c r="C20" s="59" t="s">
        <v>104</v>
      </c>
      <c r="D20" s="40" t="s">
        <v>151</v>
      </c>
      <c r="E20" s="40" t="s">
        <v>151</v>
      </c>
      <c r="F20" s="40" t="s">
        <v>151</v>
      </c>
    </row>
    <row r="21" spans="1:15" ht="20.25" customHeight="1" x14ac:dyDescent="0.25">
      <c r="A21" s="158"/>
      <c r="B21" s="160"/>
      <c r="C21" s="59" t="s">
        <v>105</v>
      </c>
      <c r="D21" s="40" t="s">
        <v>151</v>
      </c>
      <c r="E21" s="40" t="s">
        <v>151</v>
      </c>
      <c r="F21" s="40" t="s">
        <v>151</v>
      </c>
    </row>
    <row r="22" spans="1:15" ht="20.25" customHeight="1" x14ac:dyDescent="0.25">
      <c r="A22" s="163"/>
      <c r="B22" s="164"/>
      <c r="C22" s="60" t="s">
        <v>102</v>
      </c>
      <c r="D22" s="40" t="s">
        <v>151</v>
      </c>
      <c r="E22" s="40" t="s">
        <v>151</v>
      </c>
      <c r="F22" s="40" t="s">
        <v>151</v>
      </c>
    </row>
    <row r="24" spans="1:15" ht="18.75" customHeight="1" x14ac:dyDescent="0.25">
      <c r="A24" s="162" t="s">
        <v>130</v>
      </c>
      <c r="B24" s="162"/>
      <c r="C24" s="162"/>
      <c r="D24" s="162"/>
      <c r="E24" s="162"/>
      <c r="F24" s="162"/>
      <c r="G24" s="38"/>
      <c r="H24" s="38"/>
      <c r="I24" s="38"/>
      <c r="J24" s="38"/>
      <c r="K24" s="38"/>
      <c r="L24" s="38"/>
      <c r="M24" s="38"/>
      <c r="N24" s="38"/>
    </row>
    <row r="25" spans="1:15" x14ac:dyDescent="0.25">
      <c r="A25" s="162"/>
      <c r="B25" s="162"/>
      <c r="C25" s="162"/>
      <c r="D25" s="162"/>
      <c r="E25" s="162"/>
      <c r="F25" s="162"/>
    </row>
    <row r="26" spans="1:15" ht="31.5" customHeight="1" x14ac:dyDescent="0.25">
      <c r="A26" s="162"/>
      <c r="B26" s="162"/>
      <c r="C26" s="162"/>
      <c r="D26" s="162"/>
      <c r="E26" s="162"/>
      <c r="F26" s="162"/>
    </row>
  </sheetData>
  <mergeCells count="16">
    <mergeCell ref="A24:F26"/>
    <mergeCell ref="A15:A18"/>
    <mergeCell ref="B15:B18"/>
    <mergeCell ref="A19:A22"/>
    <mergeCell ref="B19:B22"/>
    <mergeCell ref="A11:A14"/>
    <mergeCell ref="B11:B14"/>
    <mergeCell ref="D5:E5"/>
    <mergeCell ref="A7:A10"/>
    <mergeCell ref="B7:B1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N42"/>
  <sheetViews>
    <sheetView view="pageBreakPreview" zoomScale="85" zoomScaleNormal="85" zoomScaleSheetLayoutView="85" workbookViewId="0">
      <selection activeCell="E9" sqref="E9"/>
    </sheetView>
  </sheetViews>
  <sheetFormatPr defaultColWidth="9.140625" defaultRowHeight="15.75" x14ac:dyDescent="0.25"/>
  <cols>
    <col min="1" max="1" width="9.7109375" style="75" bestFit="1" customWidth="1"/>
    <col min="2" max="2" width="27.140625" style="92" bestFit="1" customWidth="1"/>
    <col min="3" max="3" width="38.42578125" style="75" bestFit="1" customWidth="1"/>
    <col min="4" max="5" width="19.85546875" style="92" customWidth="1"/>
    <col min="6" max="6" width="30.5703125" style="92" customWidth="1"/>
    <col min="7" max="7" width="37.140625" style="92" customWidth="1"/>
    <col min="8" max="8" width="16.7109375" style="92" bestFit="1" customWidth="1"/>
    <col min="9" max="9" width="17.85546875" style="92" customWidth="1"/>
    <col min="10" max="10" width="15.7109375" style="92" customWidth="1"/>
    <col min="11" max="11" width="18.140625" style="92" customWidth="1"/>
    <col min="12" max="12" width="21.5703125" style="92" customWidth="1"/>
    <col min="13" max="14" width="15.7109375" style="75" customWidth="1"/>
    <col min="15" max="18" width="18.7109375" style="75" customWidth="1"/>
    <col min="19" max="24" width="15.7109375" style="75" customWidth="1"/>
    <col min="25" max="16384" width="9.140625" style="75"/>
  </cols>
  <sheetData>
    <row r="1" spans="1:14" ht="73.5" customHeight="1" x14ac:dyDescent="0.25">
      <c r="I1" s="165" t="s">
        <v>171</v>
      </c>
      <c r="J1" s="165"/>
      <c r="K1" s="165"/>
      <c r="L1" s="165"/>
    </row>
    <row r="2" spans="1:14" ht="39" customHeight="1" x14ac:dyDescent="0.25">
      <c r="A2" s="166" t="s">
        <v>205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76"/>
      <c r="N2" s="76"/>
    </row>
    <row r="3" spans="1:14" x14ac:dyDescent="0.25">
      <c r="L3" s="77"/>
    </row>
    <row r="4" spans="1:14" ht="49.5" customHeight="1" x14ac:dyDescent="0.25">
      <c r="A4" s="168" t="s">
        <v>14</v>
      </c>
      <c r="B4" s="168" t="s">
        <v>15</v>
      </c>
      <c r="C4" s="168" t="s">
        <v>7</v>
      </c>
      <c r="D4" s="168" t="s">
        <v>56</v>
      </c>
      <c r="E4" s="168" t="s">
        <v>11</v>
      </c>
      <c r="F4" s="171" t="s">
        <v>12</v>
      </c>
      <c r="G4" s="170" t="s">
        <v>100</v>
      </c>
      <c r="H4" s="170"/>
      <c r="I4" s="168" t="s">
        <v>8</v>
      </c>
      <c r="J4" s="168" t="s">
        <v>9</v>
      </c>
      <c r="K4" s="168" t="s">
        <v>152</v>
      </c>
      <c r="L4" s="168" t="s">
        <v>112</v>
      </c>
    </row>
    <row r="5" spans="1:14" ht="90.75" customHeight="1" x14ac:dyDescent="0.25">
      <c r="A5" s="169"/>
      <c r="B5" s="169"/>
      <c r="C5" s="169"/>
      <c r="D5" s="169"/>
      <c r="E5" s="169"/>
      <c r="F5" s="171"/>
      <c r="G5" s="90" t="s">
        <v>106</v>
      </c>
      <c r="H5" s="90" t="s">
        <v>109</v>
      </c>
      <c r="I5" s="169"/>
      <c r="J5" s="169"/>
      <c r="K5" s="169"/>
      <c r="L5" s="169"/>
    </row>
    <row r="6" spans="1:14" ht="47.25" x14ac:dyDescent="0.25">
      <c r="A6" s="79">
        <v>1</v>
      </c>
      <c r="B6" s="79" t="s">
        <v>206</v>
      </c>
      <c r="C6" s="79" t="s">
        <v>155</v>
      </c>
      <c r="D6" s="100" t="s">
        <v>157</v>
      </c>
      <c r="E6" s="79" t="s">
        <v>156</v>
      </c>
      <c r="F6" s="95" t="s">
        <v>207</v>
      </c>
      <c r="G6" s="94" t="s">
        <v>153</v>
      </c>
      <c r="H6" s="98">
        <v>201577724</v>
      </c>
      <c r="I6" s="79"/>
      <c r="J6" s="79"/>
      <c r="K6" s="79"/>
      <c r="L6" s="136">
        <v>259937984</v>
      </c>
    </row>
    <row r="7" spans="1:14" ht="47.25" x14ac:dyDescent="0.25">
      <c r="A7" s="79">
        <f>1+A6</f>
        <v>2</v>
      </c>
      <c r="B7" s="79" t="s">
        <v>206</v>
      </c>
      <c r="C7" s="79" t="s">
        <v>155</v>
      </c>
      <c r="D7" s="100" t="s">
        <v>157</v>
      </c>
      <c r="E7" s="79" t="s">
        <v>161</v>
      </c>
      <c r="F7" s="95" t="s">
        <v>208</v>
      </c>
      <c r="G7" s="94" t="s">
        <v>173</v>
      </c>
      <c r="H7" s="98">
        <v>201363484</v>
      </c>
      <c r="I7" s="79"/>
      <c r="J7" s="79"/>
      <c r="K7" s="79"/>
      <c r="L7" s="80">
        <v>32632597.151999999</v>
      </c>
    </row>
    <row r="8" spans="1:14" ht="31.5" x14ac:dyDescent="0.25">
      <c r="A8" s="79">
        <f t="shared" ref="A8:A34" si="0">1+A7</f>
        <v>3</v>
      </c>
      <c r="B8" s="79" t="s">
        <v>206</v>
      </c>
      <c r="C8" s="79" t="s">
        <v>155</v>
      </c>
      <c r="D8" s="100" t="s">
        <v>151</v>
      </c>
      <c r="E8" s="79" t="s">
        <v>151</v>
      </c>
      <c r="F8" s="95" t="s">
        <v>209</v>
      </c>
      <c r="G8" s="94" t="s">
        <v>151</v>
      </c>
      <c r="H8" s="98">
        <v>201123473</v>
      </c>
      <c r="I8" s="79"/>
      <c r="J8" s="79"/>
      <c r="K8" s="79"/>
      <c r="L8" s="80">
        <v>9037930.3000000007</v>
      </c>
    </row>
    <row r="9" spans="1:14" ht="47.25" x14ac:dyDescent="0.25">
      <c r="A9" s="79">
        <f t="shared" si="0"/>
        <v>4</v>
      </c>
      <c r="B9" s="79" t="s">
        <v>206</v>
      </c>
      <c r="C9" s="79" t="s">
        <v>155</v>
      </c>
      <c r="D9" s="100" t="s">
        <v>157</v>
      </c>
      <c r="E9" s="79" t="s">
        <v>161</v>
      </c>
      <c r="F9" s="95" t="s">
        <v>210</v>
      </c>
      <c r="G9" s="94" t="s">
        <v>151</v>
      </c>
      <c r="H9" s="98">
        <v>200522950</v>
      </c>
      <c r="I9" s="79"/>
      <c r="J9" s="79"/>
      <c r="K9" s="79"/>
      <c r="L9" s="80">
        <v>12251555.153999999</v>
      </c>
    </row>
    <row r="10" spans="1:14" ht="47.25" x14ac:dyDescent="0.25">
      <c r="A10" s="79">
        <f t="shared" si="0"/>
        <v>5</v>
      </c>
      <c r="B10" s="79" t="s">
        <v>206</v>
      </c>
      <c r="C10" s="79" t="s">
        <v>155</v>
      </c>
      <c r="D10" s="100" t="s">
        <v>157</v>
      </c>
      <c r="E10" s="79" t="s">
        <v>161</v>
      </c>
      <c r="F10" s="95" t="s">
        <v>211</v>
      </c>
      <c r="G10" s="94" t="s">
        <v>151</v>
      </c>
      <c r="H10" s="98">
        <v>200624934</v>
      </c>
      <c r="I10" s="79"/>
      <c r="J10" s="79"/>
      <c r="K10" s="79"/>
      <c r="L10" s="80">
        <v>17050000</v>
      </c>
    </row>
    <row r="11" spans="1:14" ht="47.25" x14ac:dyDescent="0.25">
      <c r="A11" s="79">
        <f t="shared" si="0"/>
        <v>6</v>
      </c>
      <c r="B11" s="79" t="s">
        <v>206</v>
      </c>
      <c r="C11" s="79" t="s">
        <v>155</v>
      </c>
      <c r="D11" s="100" t="s">
        <v>157</v>
      </c>
      <c r="E11" s="79" t="s">
        <v>156</v>
      </c>
      <c r="F11" s="95" t="s">
        <v>212</v>
      </c>
      <c r="G11" s="94" t="s">
        <v>151</v>
      </c>
      <c r="H11" s="98">
        <v>204369362</v>
      </c>
      <c r="I11" s="79"/>
      <c r="J11" s="79"/>
      <c r="K11" s="79"/>
      <c r="L11" s="80">
        <v>3300000</v>
      </c>
    </row>
    <row r="12" spans="1:14" ht="47.25" x14ac:dyDescent="0.25">
      <c r="A12" s="79">
        <f t="shared" si="0"/>
        <v>7</v>
      </c>
      <c r="B12" s="79" t="s">
        <v>206</v>
      </c>
      <c r="C12" s="79" t="s">
        <v>155</v>
      </c>
      <c r="D12" s="100" t="s">
        <v>157</v>
      </c>
      <c r="E12" s="79" t="s">
        <v>156</v>
      </c>
      <c r="F12" s="95" t="s">
        <v>174</v>
      </c>
      <c r="G12" s="94" t="s">
        <v>151</v>
      </c>
      <c r="H12" s="98">
        <v>200898357</v>
      </c>
      <c r="I12" s="79"/>
      <c r="J12" s="79"/>
      <c r="K12" s="79"/>
      <c r="L12" s="80">
        <v>9632000</v>
      </c>
    </row>
    <row r="13" spans="1:14" ht="47.25" x14ac:dyDescent="0.25">
      <c r="A13" s="79">
        <f t="shared" si="0"/>
        <v>8</v>
      </c>
      <c r="B13" s="79" t="s">
        <v>206</v>
      </c>
      <c r="C13" s="79" t="s">
        <v>155</v>
      </c>
      <c r="D13" s="100" t="s">
        <v>157</v>
      </c>
      <c r="E13" s="79" t="s">
        <v>161</v>
      </c>
      <c r="F13" s="95" t="s">
        <v>213</v>
      </c>
      <c r="G13" s="94" t="s">
        <v>151</v>
      </c>
      <c r="H13" s="98">
        <v>305414532</v>
      </c>
      <c r="I13" s="79"/>
      <c r="J13" s="79"/>
      <c r="K13" s="79"/>
      <c r="L13" s="80">
        <v>57310595</v>
      </c>
    </row>
    <row r="14" spans="1:14" ht="47.25" x14ac:dyDescent="0.25">
      <c r="A14" s="79">
        <f t="shared" si="0"/>
        <v>9</v>
      </c>
      <c r="B14" s="79" t="s">
        <v>206</v>
      </c>
      <c r="C14" s="79" t="s">
        <v>155</v>
      </c>
      <c r="D14" s="100" t="s">
        <v>157</v>
      </c>
      <c r="E14" s="79" t="s">
        <v>156</v>
      </c>
      <c r="F14" s="95" t="s">
        <v>214</v>
      </c>
      <c r="G14" s="94" t="s">
        <v>151</v>
      </c>
      <c r="H14" s="98">
        <v>308743271</v>
      </c>
      <c r="I14" s="78"/>
      <c r="J14" s="78"/>
      <c r="K14" s="78"/>
      <c r="L14" s="80">
        <v>83664227</v>
      </c>
    </row>
    <row r="15" spans="1:14" ht="47.25" x14ac:dyDescent="0.25">
      <c r="A15" s="79">
        <f t="shared" si="0"/>
        <v>10</v>
      </c>
      <c r="B15" s="79" t="s">
        <v>206</v>
      </c>
      <c r="C15" s="79" t="s">
        <v>155</v>
      </c>
      <c r="D15" s="100" t="s">
        <v>157</v>
      </c>
      <c r="E15" s="79" t="s">
        <v>156</v>
      </c>
      <c r="F15" s="95" t="s">
        <v>215</v>
      </c>
      <c r="G15" s="94" t="s">
        <v>165</v>
      </c>
      <c r="H15" s="98">
        <v>308743271</v>
      </c>
      <c r="I15" s="79"/>
      <c r="J15" s="79"/>
      <c r="K15" s="79"/>
      <c r="L15" s="80">
        <v>109019861</v>
      </c>
    </row>
    <row r="16" spans="1:14" ht="47.25" x14ac:dyDescent="0.25">
      <c r="A16" s="79">
        <f t="shared" si="0"/>
        <v>11</v>
      </c>
      <c r="B16" s="79" t="s">
        <v>206</v>
      </c>
      <c r="C16" s="79" t="s">
        <v>155</v>
      </c>
      <c r="D16" s="100" t="s">
        <v>157</v>
      </c>
      <c r="E16" s="79" t="s">
        <v>156</v>
      </c>
      <c r="F16" s="95" t="s">
        <v>216</v>
      </c>
      <c r="G16" s="94" t="s">
        <v>166</v>
      </c>
      <c r="H16" s="98">
        <v>308743271</v>
      </c>
      <c r="I16" s="79"/>
      <c r="J16" s="79"/>
      <c r="K16" s="79"/>
      <c r="L16" s="80">
        <v>69311745</v>
      </c>
    </row>
    <row r="17" spans="1:12" ht="47.25" x14ac:dyDescent="0.25">
      <c r="A17" s="79">
        <f t="shared" si="0"/>
        <v>12</v>
      </c>
      <c r="B17" s="79" t="s">
        <v>206</v>
      </c>
      <c r="C17" s="79" t="s">
        <v>155</v>
      </c>
      <c r="D17" s="100" t="s">
        <v>157</v>
      </c>
      <c r="E17" s="79" t="s">
        <v>156</v>
      </c>
      <c r="F17" s="95" t="s">
        <v>217</v>
      </c>
      <c r="G17" s="94" t="s">
        <v>170</v>
      </c>
      <c r="H17" s="98">
        <v>308743271</v>
      </c>
      <c r="I17" s="79"/>
      <c r="J17" s="79"/>
      <c r="K17" s="79"/>
      <c r="L17" s="80">
        <v>133924279</v>
      </c>
    </row>
    <row r="18" spans="1:12" ht="47.25" x14ac:dyDescent="0.25">
      <c r="A18" s="79">
        <f t="shared" si="0"/>
        <v>13</v>
      </c>
      <c r="B18" s="79" t="s">
        <v>206</v>
      </c>
      <c r="C18" s="79" t="s">
        <v>167</v>
      </c>
      <c r="D18" s="100" t="s">
        <v>157</v>
      </c>
      <c r="E18" s="79" t="s">
        <v>161</v>
      </c>
      <c r="F18" s="95" t="s">
        <v>175</v>
      </c>
      <c r="G18" s="94" t="s">
        <v>168</v>
      </c>
      <c r="H18" s="98">
        <v>305219838</v>
      </c>
      <c r="I18" s="79"/>
      <c r="J18" s="79"/>
      <c r="K18" s="79"/>
      <c r="L18" s="80">
        <v>3000</v>
      </c>
    </row>
    <row r="19" spans="1:12" ht="47.25" x14ac:dyDescent="0.25">
      <c r="A19" s="79">
        <f t="shared" si="0"/>
        <v>14</v>
      </c>
      <c r="B19" s="79" t="s">
        <v>206</v>
      </c>
      <c r="C19" s="79" t="s">
        <v>167</v>
      </c>
      <c r="D19" s="100" t="s">
        <v>157</v>
      </c>
      <c r="E19" s="79" t="s">
        <v>161</v>
      </c>
      <c r="F19" s="95" t="s">
        <v>176</v>
      </c>
      <c r="G19" s="94" t="s">
        <v>168</v>
      </c>
      <c r="H19" s="98">
        <v>305219838</v>
      </c>
      <c r="I19" s="79"/>
      <c r="J19" s="79"/>
      <c r="K19" s="79"/>
      <c r="L19" s="80">
        <v>9632</v>
      </c>
    </row>
    <row r="20" spans="1:12" ht="47.25" x14ac:dyDescent="0.25">
      <c r="A20" s="79">
        <f t="shared" si="0"/>
        <v>15</v>
      </c>
      <c r="B20" s="79" t="s">
        <v>206</v>
      </c>
      <c r="C20" s="79" t="s">
        <v>167</v>
      </c>
      <c r="D20" s="100" t="s">
        <v>157</v>
      </c>
      <c r="E20" s="79" t="s">
        <v>161</v>
      </c>
      <c r="F20" s="95" t="s">
        <v>177</v>
      </c>
      <c r="G20" s="94" t="s">
        <v>168</v>
      </c>
      <c r="H20" s="98">
        <v>305219838</v>
      </c>
      <c r="I20" s="79"/>
      <c r="J20" s="79"/>
      <c r="K20" s="79"/>
      <c r="L20" s="80">
        <v>42000</v>
      </c>
    </row>
    <row r="21" spans="1:12" ht="47.25" x14ac:dyDescent="0.25">
      <c r="A21" s="79">
        <f t="shared" si="0"/>
        <v>16</v>
      </c>
      <c r="B21" s="79" t="s">
        <v>206</v>
      </c>
      <c r="C21" s="79" t="s">
        <v>167</v>
      </c>
      <c r="D21" s="100" t="s">
        <v>157</v>
      </c>
      <c r="E21" s="79" t="s">
        <v>161</v>
      </c>
      <c r="F21" s="95" t="s">
        <v>178</v>
      </c>
      <c r="G21" s="94" t="s">
        <v>168</v>
      </c>
      <c r="H21" s="98">
        <v>305219838</v>
      </c>
      <c r="I21" s="79"/>
      <c r="J21" s="79"/>
      <c r="K21" s="79"/>
      <c r="L21" s="80">
        <v>42000</v>
      </c>
    </row>
    <row r="22" spans="1:12" ht="47.25" x14ac:dyDescent="0.25">
      <c r="A22" s="79">
        <f t="shared" si="0"/>
        <v>17</v>
      </c>
      <c r="B22" s="79" t="s">
        <v>206</v>
      </c>
      <c r="C22" s="79" t="s">
        <v>167</v>
      </c>
      <c r="D22" s="100" t="s">
        <v>157</v>
      </c>
      <c r="E22" s="79" t="s">
        <v>161</v>
      </c>
      <c r="F22" s="95" t="s">
        <v>179</v>
      </c>
      <c r="G22" s="94" t="s">
        <v>168</v>
      </c>
      <c r="H22" s="98">
        <v>305219838</v>
      </c>
      <c r="I22" s="79"/>
      <c r="J22" s="79"/>
      <c r="K22" s="79"/>
      <c r="L22" s="80">
        <v>42000</v>
      </c>
    </row>
    <row r="23" spans="1:12" ht="47.25" x14ac:dyDescent="0.25">
      <c r="A23" s="79">
        <f t="shared" si="0"/>
        <v>18</v>
      </c>
      <c r="B23" s="79" t="s">
        <v>206</v>
      </c>
      <c r="C23" s="79" t="s">
        <v>167</v>
      </c>
      <c r="D23" s="100" t="s">
        <v>157</v>
      </c>
      <c r="E23" s="79" t="s">
        <v>161</v>
      </c>
      <c r="F23" s="95" t="s">
        <v>180</v>
      </c>
      <c r="G23" s="94" t="s">
        <v>168</v>
      </c>
      <c r="H23" s="98">
        <v>305219838</v>
      </c>
      <c r="I23" s="79"/>
      <c r="J23" s="79"/>
      <c r="K23" s="79"/>
      <c r="L23" s="80">
        <v>42000</v>
      </c>
    </row>
    <row r="24" spans="1:12" ht="47.25" x14ac:dyDescent="0.25">
      <c r="A24" s="79">
        <f t="shared" si="0"/>
        <v>19</v>
      </c>
      <c r="B24" s="79" t="s">
        <v>206</v>
      </c>
      <c r="C24" s="79" t="s">
        <v>167</v>
      </c>
      <c r="D24" s="100" t="s">
        <v>157</v>
      </c>
      <c r="E24" s="79" t="s">
        <v>161</v>
      </c>
      <c r="F24" s="95" t="s">
        <v>181</v>
      </c>
      <c r="G24" s="94" t="s">
        <v>168</v>
      </c>
      <c r="H24" s="98">
        <v>305219838</v>
      </c>
      <c r="I24" s="79"/>
      <c r="J24" s="79"/>
      <c r="K24" s="79"/>
      <c r="L24" s="80">
        <v>42000</v>
      </c>
    </row>
    <row r="25" spans="1:12" ht="47.25" x14ac:dyDescent="0.25">
      <c r="A25" s="79">
        <f t="shared" si="0"/>
        <v>20</v>
      </c>
      <c r="B25" s="79" t="s">
        <v>206</v>
      </c>
      <c r="C25" s="79" t="s">
        <v>220</v>
      </c>
      <c r="D25" s="100" t="s">
        <v>157</v>
      </c>
      <c r="E25" s="79" t="s">
        <v>161</v>
      </c>
      <c r="F25" s="95" t="s">
        <v>218</v>
      </c>
      <c r="G25" s="94" t="s">
        <v>219</v>
      </c>
      <c r="H25" s="98">
        <v>204118319</v>
      </c>
      <c r="I25" s="79"/>
      <c r="J25" s="79"/>
      <c r="K25" s="79"/>
      <c r="L25" s="80">
        <v>2335747.3969999999</v>
      </c>
    </row>
    <row r="26" spans="1:12" ht="47.25" x14ac:dyDescent="0.25">
      <c r="A26" s="79">
        <f t="shared" si="0"/>
        <v>21</v>
      </c>
      <c r="B26" s="79" t="s">
        <v>206</v>
      </c>
      <c r="C26" s="79" t="s">
        <v>223</v>
      </c>
      <c r="D26" s="100" t="s">
        <v>157</v>
      </c>
      <c r="E26" s="79" t="s">
        <v>224</v>
      </c>
      <c r="F26" s="95" t="s">
        <v>221</v>
      </c>
      <c r="G26" s="94" t="s">
        <v>222</v>
      </c>
      <c r="H26" s="98">
        <v>307394139</v>
      </c>
      <c r="I26" s="79"/>
      <c r="J26" s="79"/>
      <c r="K26" s="79"/>
      <c r="L26" s="80">
        <v>432400.00099999999</v>
      </c>
    </row>
    <row r="27" spans="1:12" ht="47.25" x14ac:dyDescent="0.25">
      <c r="A27" s="79">
        <f t="shared" si="0"/>
        <v>22</v>
      </c>
      <c r="B27" s="79" t="s">
        <v>206</v>
      </c>
      <c r="C27" s="79" t="s">
        <v>227</v>
      </c>
      <c r="D27" s="100" t="s">
        <v>157</v>
      </c>
      <c r="E27" s="79" t="s">
        <v>224</v>
      </c>
      <c r="F27" s="95" t="s">
        <v>225</v>
      </c>
      <c r="G27" s="94" t="s">
        <v>226</v>
      </c>
      <c r="H27" s="98">
        <v>306806178</v>
      </c>
      <c r="I27" s="79"/>
      <c r="J27" s="79"/>
      <c r="K27" s="79"/>
      <c r="L27" s="80">
        <v>333060</v>
      </c>
    </row>
    <row r="28" spans="1:12" ht="47.25" x14ac:dyDescent="0.25">
      <c r="A28" s="79">
        <f t="shared" si="0"/>
        <v>23</v>
      </c>
      <c r="B28" s="79" t="s">
        <v>206</v>
      </c>
      <c r="C28" s="79" t="s">
        <v>232</v>
      </c>
      <c r="D28" s="100" t="s">
        <v>157</v>
      </c>
      <c r="E28" s="79" t="s">
        <v>224</v>
      </c>
      <c r="F28" s="95" t="s">
        <v>228</v>
      </c>
      <c r="G28" s="94" t="s">
        <v>230</v>
      </c>
      <c r="H28" s="98">
        <v>309079812</v>
      </c>
      <c r="I28" s="79"/>
      <c r="J28" s="79"/>
      <c r="K28" s="79"/>
      <c r="L28" s="80">
        <v>41000</v>
      </c>
    </row>
    <row r="29" spans="1:12" ht="47.25" x14ac:dyDescent="0.25">
      <c r="A29" s="79">
        <f t="shared" si="0"/>
        <v>24</v>
      </c>
      <c r="B29" s="79" t="s">
        <v>206</v>
      </c>
      <c r="C29" s="79" t="s">
        <v>232</v>
      </c>
      <c r="D29" s="100" t="s">
        <v>157</v>
      </c>
      <c r="E29" s="79" t="s">
        <v>224</v>
      </c>
      <c r="F29" s="95" t="s">
        <v>229</v>
      </c>
      <c r="G29" s="94" t="s">
        <v>231</v>
      </c>
      <c r="H29" s="98">
        <v>305608607</v>
      </c>
      <c r="I29" s="79"/>
      <c r="J29" s="79"/>
      <c r="K29" s="79"/>
      <c r="L29" s="80">
        <v>11795.84</v>
      </c>
    </row>
    <row r="30" spans="1:12" ht="47.25" x14ac:dyDescent="0.25">
      <c r="A30" s="79">
        <f t="shared" si="0"/>
        <v>25</v>
      </c>
      <c r="B30" s="79" t="s">
        <v>206</v>
      </c>
      <c r="C30" s="79" t="s">
        <v>167</v>
      </c>
      <c r="D30" s="100" t="s">
        <v>157</v>
      </c>
      <c r="E30" s="79" t="s">
        <v>161</v>
      </c>
      <c r="F30" s="95" t="s">
        <v>233</v>
      </c>
      <c r="G30" s="94" t="s">
        <v>168</v>
      </c>
      <c r="H30" s="98">
        <v>305219838</v>
      </c>
      <c r="I30" s="79"/>
      <c r="J30" s="79"/>
      <c r="K30" s="79"/>
      <c r="L30" s="80">
        <v>300</v>
      </c>
    </row>
    <row r="31" spans="1:12" ht="47.25" x14ac:dyDescent="0.25">
      <c r="A31" s="79">
        <f t="shared" si="0"/>
        <v>26</v>
      </c>
      <c r="B31" s="79" t="s">
        <v>206</v>
      </c>
      <c r="C31" s="79" t="s">
        <v>167</v>
      </c>
      <c r="D31" s="100" t="s">
        <v>172</v>
      </c>
      <c r="E31" s="79" t="s">
        <v>161</v>
      </c>
      <c r="F31" s="95" t="s">
        <v>182</v>
      </c>
      <c r="G31" s="94" t="s">
        <v>168</v>
      </c>
      <c r="H31" s="98">
        <v>305219838</v>
      </c>
      <c r="I31" s="79"/>
      <c r="J31" s="79"/>
      <c r="K31" s="79"/>
      <c r="L31" s="80">
        <v>42000</v>
      </c>
    </row>
    <row r="32" spans="1:12" ht="47.25" customHeight="1" x14ac:dyDescent="0.25">
      <c r="A32" s="79">
        <f t="shared" si="0"/>
        <v>27</v>
      </c>
      <c r="B32" s="79" t="s">
        <v>206</v>
      </c>
      <c r="C32" s="79" t="s">
        <v>155</v>
      </c>
      <c r="D32" s="100" t="s">
        <v>172</v>
      </c>
      <c r="E32" s="79" t="s">
        <v>156</v>
      </c>
      <c r="F32" s="95" t="s">
        <v>183</v>
      </c>
      <c r="G32" s="94" t="s">
        <v>154</v>
      </c>
      <c r="H32" s="98">
        <v>308743271</v>
      </c>
      <c r="I32" s="79"/>
      <c r="J32" s="79"/>
      <c r="K32" s="79"/>
      <c r="L32" s="80">
        <v>266360000</v>
      </c>
    </row>
    <row r="33" spans="1:12" ht="47.25" customHeight="1" x14ac:dyDescent="0.25">
      <c r="A33" s="79">
        <f t="shared" si="0"/>
        <v>28</v>
      </c>
      <c r="B33" s="79" t="s">
        <v>206</v>
      </c>
      <c r="C33" s="79" t="s">
        <v>155</v>
      </c>
      <c r="D33" s="79" t="s">
        <v>172</v>
      </c>
      <c r="E33" s="79" t="s">
        <v>156</v>
      </c>
      <c r="F33" s="95" t="s">
        <v>186</v>
      </c>
      <c r="G33" s="94" t="s">
        <v>164</v>
      </c>
      <c r="H33" s="98">
        <v>200898357</v>
      </c>
      <c r="I33" s="79"/>
      <c r="J33" s="79"/>
      <c r="K33" s="79"/>
      <c r="L33" s="80">
        <v>14030464</v>
      </c>
    </row>
    <row r="34" spans="1:12" ht="47.25" customHeight="1" x14ac:dyDescent="0.25">
      <c r="A34" s="79">
        <f t="shared" si="0"/>
        <v>29</v>
      </c>
      <c r="B34" s="79" t="s">
        <v>206</v>
      </c>
      <c r="C34" s="79" t="s">
        <v>167</v>
      </c>
      <c r="D34" s="79" t="s">
        <v>172</v>
      </c>
      <c r="E34" s="79" t="s">
        <v>161</v>
      </c>
      <c r="F34" s="95" t="s">
        <v>187</v>
      </c>
      <c r="G34" s="94" t="s">
        <v>168</v>
      </c>
      <c r="H34" s="98">
        <v>305219838</v>
      </c>
      <c r="I34" s="79"/>
      <c r="J34" s="79"/>
      <c r="K34" s="79"/>
      <c r="L34" s="80">
        <v>14030.464</v>
      </c>
    </row>
    <row r="35" spans="1:12" s="82" customFormat="1" x14ac:dyDescent="0.25">
      <c r="A35" s="91"/>
      <c r="B35" s="172" t="s">
        <v>158</v>
      </c>
      <c r="C35" s="173"/>
      <c r="D35" s="91"/>
      <c r="E35" s="91"/>
      <c r="F35" s="96"/>
      <c r="G35" s="97"/>
      <c r="H35" s="99"/>
      <c r="I35" s="91"/>
      <c r="J35" s="91"/>
      <c r="K35" s="91"/>
      <c r="L35" s="81">
        <f>SUM(L6:L30)</f>
        <v>800449708.84399998</v>
      </c>
    </row>
    <row r="36" spans="1:12" s="82" customFormat="1" x14ac:dyDescent="0.25">
      <c r="A36" s="78"/>
      <c r="B36" s="174" t="s">
        <v>160</v>
      </c>
      <c r="C36" s="175"/>
      <c r="D36" s="78" t="s">
        <v>151</v>
      </c>
      <c r="E36" s="78" t="s">
        <v>151</v>
      </c>
      <c r="F36" s="95" t="s">
        <v>151</v>
      </c>
      <c r="G36" s="95" t="s">
        <v>151</v>
      </c>
      <c r="H36" s="98" t="s">
        <v>151</v>
      </c>
      <c r="I36" s="78" t="s">
        <v>151</v>
      </c>
      <c r="J36" s="78" t="s">
        <v>151</v>
      </c>
      <c r="K36" s="78" t="s">
        <v>151</v>
      </c>
      <c r="L36" s="81">
        <f>+L32+L31+L33+L34</f>
        <v>280446494.46399999</v>
      </c>
    </row>
    <row r="37" spans="1:12" s="82" customFormat="1" x14ac:dyDescent="0.25">
      <c r="A37" s="91"/>
      <c r="B37" s="174" t="s">
        <v>159</v>
      </c>
      <c r="C37" s="175"/>
      <c r="D37" s="91"/>
      <c r="E37" s="91"/>
      <c r="F37" s="96"/>
      <c r="G37" s="97"/>
      <c r="H37" s="99"/>
      <c r="I37" s="91"/>
      <c r="J37" s="91"/>
      <c r="K37" s="91"/>
      <c r="L37" s="81">
        <f>+L35+L36</f>
        <v>1080896203.3080001</v>
      </c>
    </row>
    <row r="38" spans="1:12" ht="54" customHeight="1" x14ac:dyDescent="0.25">
      <c r="A38" s="167" t="s">
        <v>130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</row>
    <row r="40" spans="1:12" x14ac:dyDescent="0.25">
      <c r="A40" s="82"/>
      <c r="B40" s="103"/>
      <c r="C40" s="166" t="s">
        <v>195</v>
      </c>
      <c r="D40" s="166"/>
      <c r="E40" s="166"/>
      <c r="F40" s="103"/>
      <c r="G40" s="103"/>
      <c r="H40" s="82"/>
      <c r="I40" s="82" t="s">
        <v>196</v>
      </c>
      <c r="J40" s="104"/>
    </row>
    <row r="41" spans="1:12" x14ac:dyDescent="0.25">
      <c r="A41" s="82"/>
      <c r="B41" s="103"/>
      <c r="C41" s="82"/>
      <c r="D41" s="103"/>
      <c r="E41" s="103"/>
      <c r="F41" s="103"/>
      <c r="G41" s="103"/>
      <c r="H41" s="82"/>
      <c r="I41" s="82"/>
      <c r="J41" s="104"/>
    </row>
    <row r="42" spans="1:12" x14ac:dyDescent="0.25">
      <c r="A42" s="82"/>
      <c r="B42" s="103"/>
      <c r="C42" s="166" t="s">
        <v>197</v>
      </c>
      <c r="D42" s="166"/>
      <c r="E42" s="166"/>
      <c r="F42" s="103"/>
      <c r="G42" s="103"/>
      <c r="H42" s="82"/>
      <c r="I42" s="82" t="s">
        <v>199</v>
      </c>
      <c r="J42" s="104"/>
    </row>
  </sheetData>
  <mergeCells count="19">
    <mergeCell ref="B36:C36"/>
    <mergeCell ref="B37:C37"/>
    <mergeCell ref="A2:L2"/>
    <mergeCell ref="I1:L1"/>
    <mergeCell ref="C40:E40"/>
    <mergeCell ref="C42:E42"/>
    <mergeCell ref="A38:L38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35:C35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Q14"/>
  <sheetViews>
    <sheetView view="pageBreakPreview" zoomScale="85" zoomScaleNormal="85" zoomScaleSheetLayoutView="85" workbookViewId="0">
      <selection activeCell="E9" sqref="E9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30.28515625" style="13" customWidth="1"/>
    <col min="4" max="4" width="22" style="15" customWidth="1"/>
    <col min="5" max="5" width="18.140625" style="15" customWidth="1"/>
    <col min="6" max="6" width="19.85546875" style="15" customWidth="1"/>
    <col min="7" max="8" width="15.7109375" style="15" customWidth="1"/>
    <col min="9" max="9" width="17.85546875" style="15" customWidth="1"/>
    <col min="10" max="10" width="16.8554687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7" ht="74.25" customHeight="1" x14ac:dyDescent="0.25">
      <c r="I1" s="144" t="s">
        <v>138</v>
      </c>
      <c r="J1" s="144"/>
      <c r="K1" s="144"/>
      <c r="L1" s="144"/>
    </row>
    <row r="2" spans="1:17" x14ac:dyDescent="0.25">
      <c r="K2" s="178"/>
      <c r="L2" s="178"/>
    </row>
    <row r="3" spans="1:17" ht="81.75" customHeight="1" x14ac:dyDescent="0.25">
      <c r="A3" s="152" t="s">
        <v>234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4"/>
      <c r="N3" s="14"/>
      <c r="O3" s="14"/>
      <c r="P3" s="14"/>
    </row>
    <row r="4" spans="1:17" x14ac:dyDescent="0.25">
      <c r="L4" s="16"/>
    </row>
    <row r="5" spans="1:17" ht="45" customHeight="1" x14ac:dyDescent="0.25">
      <c r="A5" s="176" t="s">
        <v>14</v>
      </c>
      <c r="B5" s="176" t="s">
        <v>15</v>
      </c>
      <c r="C5" s="176" t="s">
        <v>7</v>
      </c>
      <c r="D5" s="176" t="s">
        <v>56</v>
      </c>
      <c r="E5" s="176" t="s">
        <v>11</v>
      </c>
      <c r="F5" s="176" t="s">
        <v>12</v>
      </c>
      <c r="G5" s="151" t="s">
        <v>100</v>
      </c>
      <c r="H5" s="151"/>
      <c r="I5" s="176" t="s">
        <v>8</v>
      </c>
      <c r="J5" s="176" t="s">
        <v>9</v>
      </c>
      <c r="K5" s="176" t="s">
        <v>10</v>
      </c>
      <c r="L5" s="176" t="s">
        <v>113</v>
      </c>
      <c r="Q5" s="17"/>
    </row>
    <row r="6" spans="1:17" ht="126.75" customHeight="1" x14ac:dyDescent="0.25">
      <c r="A6" s="177"/>
      <c r="B6" s="177"/>
      <c r="C6" s="177"/>
      <c r="D6" s="177"/>
      <c r="E6" s="177"/>
      <c r="F6" s="177"/>
      <c r="G6" s="62" t="s">
        <v>106</v>
      </c>
      <c r="H6" s="62" t="s">
        <v>109</v>
      </c>
      <c r="I6" s="177"/>
      <c r="J6" s="177"/>
      <c r="K6" s="177"/>
      <c r="L6" s="177"/>
    </row>
    <row r="7" spans="1:17" ht="45.75" customHeight="1" x14ac:dyDescent="0.25">
      <c r="A7" s="18">
        <v>1</v>
      </c>
      <c r="B7" s="71" t="s">
        <v>151</v>
      </c>
      <c r="C7" s="71" t="s">
        <v>151</v>
      </c>
      <c r="D7" s="71" t="s">
        <v>151</v>
      </c>
      <c r="E7" s="71" t="s">
        <v>151</v>
      </c>
      <c r="F7" s="71" t="s">
        <v>151</v>
      </c>
      <c r="G7" s="71" t="s">
        <v>151</v>
      </c>
      <c r="H7" s="71" t="s">
        <v>151</v>
      </c>
      <c r="I7" s="71" t="s">
        <v>151</v>
      </c>
      <c r="J7" s="71" t="s">
        <v>151</v>
      </c>
      <c r="K7" s="71" t="s">
        <v>151</v>
      </c>
      <c r="L7" s="71" t="s">
        <v>151</v>
      </c>
    </row>
    <row r="8" spans="1:17" ht="56.25" customHeight="1" x14ac:dyDescent="0.25">
      <c r="A8" s="18">
        <f t="shared" ref="A8:A10" si="0">+A7+1</f>
        <v>2</v>
      </c>
      <c r="B8" s="71" t="s">
        <v>151</v>
      </c>
      <c r="C8" s="71" t="s">
        <v>151</v>
      </c>
      <c r="D8" s="71" t="s">
        <v>151</v>
      </c>
      <c r="E8" s="71" t="s">
        <v>151</v>
      </c>
      <c r="F8" s="71" t="s">
        <v>151</v>
      </c>
      <c r="G8" s="71" t="s">
        <v>151</v>
      </c>
      <c r="H8" s="71" t="s">
        <v>151</v>
      </c>
      <c r="I8" s="71" t="s">
        <v>151</v>
      </c>
      <c r="J8" s="71" t="s">
        <v>151</v>
      </c>
      <c r="K8" s="71" t="s">
        <v>151</v>
      </c>
      <c r="L8" s="71" t="s">
        <v>151</v>
      </c>
    </row>
    <row r="9" spans="1:17" ht="37.5" customHeight="1" x14ac:dyDescent="0.25">
      <c r="A9" s="18">
        <f t="shared" si="0"/>
        <v>3</v>
      </c>
      <c r="B9" s="71" t="s">
        <v>151</v>
      </c>
      <c r="C9" s="71" t="s">
        <v>151</v>
      </c>
      <c r="D9" s="71" t="s">
        <v>151</v>
      </c>
      <c r="E9" s="71" t="s">
        <v>151</v>
      </c>
      <c r="F9" s="71" t="s">
        <v>151</v>
      </c>
      <c r="G9" s="71" t="s">
        <v>151</v>
      </c>
      <c r="H9" s="71" t="s">
        <v>151</v>
      </c>
      <c r="I9" s="71" t="s">
        <v>151</v>
      </c>
      <c r="J9" s="71" t="s">
        <v>151</v>
      </c>
      <c r="K9" s="71" t="s">
        <v>151</v>
      </c>
      <c r="L9" s="71" t="s">
        <v>151</v>
      </c>
    </row>
    <row r="10" spans="1:17" ht="37.5" customHeight="1" x14ac:dyDescent="0.25">
      <c r="A10" s="18">
        <f t="shared" si="0"/>
        <v>4</v>
      </c>
      <c r="B10" s="71" t="s">
        <v>151</v>
      </c>
      <c r="C10" s="71" t="s">
        <v>151</v>
      </c>
      <c r="D10" s="71" t="s">
        <v>151</v>
      </c>
      <c r="E10" s="71" t="s">
        <v>151</v>
      </c>
      <c r="F10" s="71" t="s">
        <v>151</v>
      </c>
      <c r="G10" s="71" t="s">
        <v>151</v>
      </c>
      <c r="H10" s="71" t="s">
        <v>151</v>
      </c>
      <c r="I10" s="71" t="s">
        <v>151</v>
      </c>
      <c r="J10" s="71" t="s">
        <v>151</v>
      </c>
      <c r="K10" s="71" t="s">
        <v>151</v>
      </c>
      <c r="L10" s="71" t="s">
        <v>151</v>
      </c>
    </row>
    <row r="11" spans="1:17" x14ac:dyDescent="0.25">
      <c r="G11" s="15" t="s">
        <v>151</v>
      </c>
    </row>
    <row r="12" spans="1:17" ht="48.75" customHeight="1" x14ac:dyDescent="0.25">
      <c r="B12" s="145" t="s">
        <v>130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</row>
    <row r="13" spans="1:17" x14ac:dyDescent="0.25">
      <c r="G13" s="15" t="s">
        <v>151</v>
      </c>
    </row>
    <row r="14" spans="1:17" x14ac:dyDescent="0.25">
      <c r="G14" s="15" t="s">
        <v>151</v>
      </c>
    </row>
  </sheetData>
  <mergeCells count="15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B12:L12"/>
    <mergeCell ref="E5:E6"/>
    <mergeCell ref="F5:F6"/>
    <mergeCell ref="L5:L6"/>
    <mergeCell ref="I5:I6"/>
    <mergeCell ref="J5:J6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view="pageBreakPreview" zoomScale="70" zoomScaleNormal="70" zoomScaleSheetLayoutView="70" workbookViewId="0">
      <selection activeCell="E9" sqref="E9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50.28515625" style="13" customWidth="1"/>
    <col min="4" max="4" width="24.85546875" style="15" customWidth="1"/>
    <col min="5" max="5" width="22.140625" style="15" customWidth="1"/>
    <col min="6" max="7" width="18.5703125" style="15" customWidth="1"/>
    <col min="8" max="8" width="21.7109375" style="15" customWidth="1"/>
    <col min="9" max="9" width="16.7109375" style="13" customWidth="1"/>
    <col min="10" max="12" width="15.7109375" style="13" customWidth="1"/>
    <col min="13" max="16" width="18.7109375" style="13" customWidth="1"/>
    <col min="17" max="22" width="15.7109375" style="13" customWidth="1"/>
    <col min="23" max="16384" width="9.140625" style="13"/>
  </cols>
  <sheetData>
    <row r="1" spans="1:13" ht="93.75" customHeight="1" x14ac:dyDescent="0.25">
      <c r="F1" s="144" t="s">
        <v>139</v>
      </c>
      <c r="G1" s="144"/>
      <c r="H1" s="144"/>
    </row>
    <row r="2" spans="1:13" x14ac:dyDescent="0.25">
      <c r="H2" s="55"/>
    </row>
    <row r="3" spans="1:13" ht="81.75" customHeight="1" x14ac:dyDescent="0.25">
      <c r="A3" s="152" t="s">
        <v>235</v>
      </c>
      <c r="B3" s="152"/>
      <c r="C3" s="152"/>
      <c r="D3" s="152"/>
      <c r="E3" s="152"/>
      <c r="F3" s="152"/>
      <c r="G3" s="152"/>
      <c r="H3" s="152"/>
      <c r="I3" s="14"/>
      <c r="J3" s="14"/>
      <c r="K3" s="14"/>
      <c r="L3" s="14"/>
    </row>
    <row r="4" spans="1:13" x14ac:dyDescent="0.25">
      <c r="H4" s="16"/>
    </row>
    <row r="5" spans="1:13" ht="45" customHeight="1" x14ac:dyDescent="0.25">
      <c r="A5" s="176" t="s">
        <v>14</v>
      </c>
      <c r="B5" s="176" t="s">
        <v>15</v>
      </c>
      <c r="C5" s="176" t="s">
        <v>88</v>
      </c>
      <c r="D5" s="176" t="s">
        <v>56</v>
      </c>
      <c r="E5" s="176" t="s">
        <v>11</v>
      </c>
      <c r="F5" s="151" t="s">
        <v>100</v>
      </c>
      <c r="G5" s="151"/>
      <c r="H5" s="176" t="s">
        <v>114</v>
      </c>
      <c r="M5" s="17"/>
    </row>
    <row r="6" spans="1:13" ht="126.75" customHeight="1" x14ac:dyDescent="0.25">
      <c r="A6" s="177"/>
      <c r="B6" s="177"/>
      <c r="C6" s="177"/>
      <c r="D6" s="177"/>
      <c r="E6" s="177"/>
      <c r="F6" s="62" t="s">
        <v>106</v>
      </c>
      <c r="G6" s="62" t="s">
        <v>109</v>
      </c>
      <c r="H6" s="177"/>
    </row>
    <row r="7" spans="1:13" ht="37.5" customHeight="1" x14ac:dyDescent="0.25">
      <c r="A7" s="18">
        <v>1</v>
      </c>
      <c r="B7" s="18" t="s">
        <v>151</v>
      </c>
      <c r="C7" s="18" t="s">
        <v>151</v>
      </c>
      <c r="D7" s="18" t="s">
        <v>151</v>
      </c>
      <c r="E7" s="18" t="s">
        <v>151</v>
      </c>
      <c r="F7" s="18" t="s">
        <v>151</v>
      </c>
      <c r="G7" s="18" t="s">
        <v>151</v>
      </c>
      <c r="H7" s="18" t="s">
        <v>151</v>
      </c>
    </row>
    <row r="8" spans="1:13" ht="37.5" customHeight="1" x14ac:dyDescent="0.25">
      <c r="A8" s="18">
        <f t="shared" ref="A8:A10" si="0">+A7+1</f>
        <v>2</v>
      </c>
      <c r="B8" s="18" t="s">
        <v>151</v>
      </c>
      <c r="C8" s="18" t="s">
        <v>151</v>
      </c>
      <c r="D8" s="18" t="s">
        <v>151</v>
      </c>
      <c r="E8" s="18" t="s">
        <v>151</v>
      </c>
      <c r="F8" s="18" t="s">
        <v>151</v>
      </c>
      <c r="G8" s="18" t="s">
        <v>151</v>
      </c>
      <c r="H8" s="18" t="s">
        <v>151</v>
      </c>
    </row>
    <row r="9" spans="1:13" ht="37.5" customHeight="1" x14ac:dyDescent="0.25">
      <c r="A9" s="18">
        <f t="shared" si="0"/>
        <v>3</v>
      </c>
      <c r="B9" s="18" t="s">
        <v>151</v>
      </c>
      <c r="C9" s="18" t="s">
        <v>151</v>
      </c>
      <c r="D9" s="18" t="s">
        <v>151</v>
      </c>
      <c r="E9" s="18" t="s">
        <v>151</v>
      </c>
      <c r="F9" s="18" t="s">
        <v>151</v>
      </c>
      <c r="G9" s="18" t="s">
        <v>151</v>
      </c>
      <c r="H9" s="18" t="s">
        <v>151</v>
      </c>
    </row>
    <row r="10" spans="1:13" ht="37.5" customHeight="1" x14ac:dyDescent="0.25">
      <c r="A10" s="18">
        <f t="shared" si="0"/>
        <v>4</v>
      </c>
      <c r="B10" s="18" t="s">
        <v>151</v>
      </c>
      <c r="C10" s="18" t="s">
        <v>151</v>
      </c>
      <c r="D10" s="18" t="s">
        <v>151</v>
      </c>
      <c r="E10" s="18" t="s">
        <v>151</v>
      </c>
      <c r="F10" s="18" t="s">
        <v>151</v>
      </c>
      <c r="G10" s="18" t="s">
        <v>151</v>
      </c>
      <c r="H10" s="18" t="s">
        <v>151</v>
      </c>
    </row>
    <row r="11" spans="1:13" x14ac:dyDescent="0.25">
      <c r="G11" s="15" t="s">
        <v>151</v>
      </c>
    </row>
    <row r="12" spans="1:13" ht="56.25" customHeight="1" x14ac:dyDescent="0.25">
      <c r="B12" s="145" t="s">
        <v>130</v>
      </c>
      <c r="C12" s="145"/>
      <c r="D12" s="145"/>
      <c r="E12" s="145"/>
      <c r="F12" s="145"/>
      <c r="G12" s="145"/>
      <c r="H12" s="145"/>
    </row>
    <row r="13" spans="1:13" x14ac:dyDescent="0.25">
      <c r="G13" s="15" t="s">
        <v>151</v>
      </c>
    </row>
    <row r="14" spans="1:13" x14ac:dyDescent="0.25">
      <c r="G14" s="15" t="s">
        <v>151</v>
      </c>
    </row>
  </sheetData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view="pageBreakPreview" zoomScale="60" zoomScaleNormal="100" workbookViewId="0">
      <selection activeCell="I8" sqref="I8"/>
    </sheetView>
  </sheetViews>
  <sheetFormatPr defaultColWidth="9.140625" defaultRowHeight="15" x14ac:dyDescent="0.25"/>
  <cols>
    <col min="1" max="1" width="9.140625" style="29"/>
    <col min="2" max="2" width="27.7109375" style="30" customWidth="1"/>
    <col min="3" max="3" width="15.140625" style="31" customWidth="1"/>
    <col min="4" max="4" width="20.28515625" style="32" customWidth="1"/>
    <col min="5" max="5" width="26.42578125" style="32" customWidth="1"/>
    <col min="6" max="7" width="19.140625" style="32" customWidth="1"/>
    <col min="8" max="8" width="18.140625" style="32" customWidth="1"/>
    <col min="9" max="16384" width="9.140625" style="32"/>
  </cols>
  <sheetData>
    <row r="1" spans="1:16" ht="60.75" customHeight="1" x14ac:dyDescent="0.25">
      <c r="F1" s="153" t="s">
        <v>140</v>
      </c>
      <c r="G1" s="180"/>
      <c r="H1" s="180"/>
    </row>
    <row r="2" spans="1:16" x14ac:dyDescent="0.25">
      <c r="F2" s="180"/>
      <c r="G2" s="180"/>
      <c r="H2" s="180"/>
    </row>
    <row r="3" spans="1:16" ht="46.5" customHeight="1" x14ac:dyDescent="0.25">
      <c r="A3" s="181" t="s">
        <v>236</v>
      </c>
      <c r="B3" s="181"/>
      <c r="C3" s="181"/>
      <c r="D3" s="181"/>
      <c r="E3" s="181"/>
      <c r="F3" s="181"/>
      <c r="G3" s="181"/>
      <c r="H3" s="181"/>
    </row>
    <row r="4" spans="1:16" x14ac:dyDescent="0.25">
      <c r="H4" s="27"/>
    </row>
    <row r="5" spans="1:16" s="21" customFormat="1" ht="43.5" customHeight="1" x14ac:dyDescent="0.25">
      <c r="A5" s="184" t="s">
        <v>14</v>
      </c>
      <c r="B5" s="184" t="s">
        <v>31</v>
      </c>
      <c r="C5" s="184" t="s">
        <v>32</v>
      </c>
      <c r="D5" s="182" t="s">
        <v>33</v>
      </c>
      <c r="E5" s="183"/>
      <c r="F5" s="184" t="s">
        <v>115</v>
      </c>
      <c r="G5" s="184" t="s">
        <v>127</v>
      </c>
      <c r="H5" s="184" t="s">
        <v>128</v>
      </c>
    </row>
    <row r="6" spans="1:16" s="37" customFormat="1" ht="105" customHeight="1" x14ac:dyDescent="0.25">
      <c r="A6" s="185"/>
      <c r="B6" s="185"/>
      <c r="C6" s="185"/>
      <c r="D6" s="33" t="s">
        <v>237</v>
      </c>
      <c r="E6" s="33" t="s">
        <v>116</v>
      </c>
      <c r="F6" s="185"/>
      <c r="G6" s="185"/>
      <c r="H6" s="185"/>
    </row>
    <row r="7" spans="1:16" ht="30" x14ac:dyDescent="0.25">
      <c r="A7" s="34">
        <v>1</v>
      </c>
      <c r="B7" s="35" t="s">
        <v>162</v>
      </c>
      <c r="C7" s="89">
        <v>154</v>
      </c>
      <c r="D7" s="83">
        <v>820000000</v>
      </c>
      <c r="E7" s="36" t="s">
        <v>151</v>
      </c>
      <c r="F7" s="83">
        <v>820000000</v>
      </c>
      <c r="G7" s="83">
        <v>820000000</v>
      </c>
      <c r="H7" s="73">
        <f>G7/D7*100</f>
        <v>100</v>
      </c>
    </row>
    <row r="9" spans="1:16" ht="18.75" x14ac:dyDescent="0.25">
      <c r="A9" s="179" t="s">
        <v>131</v>
      </c>
      <c r="B9" s="179"/>
      <c r="C9" s="179"/>
      <c r="D9" s="179"/>
      <c r="E9" s="179"/>
      <c r="F9" s="179"/>
      <c r="G9" s="179"/>
      <c r="H9" s="179"/>
      <c r="I9" s="38"/>
      <c r="J9" s="38"/>
      <c r="K9" s="38"/>
      <c r="L9" s="38"/>
      <c r="M9" s="38"/>
      <c r="N9" s="38"/>
      <c r="O9" s="38"/>
      <c r="P9" s="38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8"/>
  <sheetViews>
    <sheetView view="pageBreakPreview" zoomScale="85" zoomScaleNormal="100" zoomScaleSheetLayoutView="85" workbookViewId="0">
      <selection activeCell="H14" sqref="H14"/>
    </sheetView>
  </sheetViews>
  <sheetFormatPr defaultColWidth="9.140625" defaultRowHeight="15" x14ac:dyDescent="0.25"/>
  <cols>
    <col min="1" max="1" width="9.140625" style="29"/>
    <col min="2" max="2" width="35" style="30" customWidth="1"/>
    <col min="3" max="3" width="12.85546875" style="30" customWidth="1"/>
    <col min="4" max="5" width="12.85546875" style="31" customWidth="1"/>
    <col min="6" max="6" width="17.28515625" style="32" customWidth="1"/>
    <col min="7" max="7" width="17.140625" style="32" customWidth="1"/>
    <col min="8" max="8" width="18.7109375" style="32" customWidth="1"/>
    <col min="9" max="9" width="19" style="32" customWidth="1"/>
    <col min="10" max="10" width="15" style="32" customWidth="1"/>
    <col min="11" max="11" width="16.140625" style="32" customWidth="1"/>
    <col min="12" max="16384" width="9.140625" style="32"/>
  </cols>
  <sheetData>
    <row r="1" spans="1:11" ht="73.5" customHeight="1" x14ac:dyDescent="0.25">
      <c r="H1" s="138" t="s">
        <v>141</v>
      </c>
      <c r="I1" s="139"/>
      <c r="J1" s="139"/>
      <c r="K1" s="139"/>
    </row>
    <row r="2" spans="1:11" s="123" customFormat="1" ht="70.150000000000006" customHeight="1" x14ac:dyDescent="0.25">
      <c r="A2" s="181" t="s">
        <v>238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s="123" customFormat="1" ht="15.75" x14ac:dyDescent="0.25">
      <c r="A3" s="124"/>
      <c r="B3" s="125"/>
      <c r="C3" s="125"/>
      <c r="D3" s="126"/>
      <c r="E3" s="126"/>
      <c r="K3" s="127"/>
    </row>
    <row r="4" spans="1:11" s="128" customFormat="1" ht="33" customHeight="1" x14ac:dyDescent="0.25">
      <c r="A4" s="184" t="s">
        <v>14</v>
      </c>
      <c r="B4" s="184" t="s">
        <v>34</v>
      </c>
      <c r="C4" s="184" t="s">
        <v>27</v>
      </c>
      <c r="D4" s="184" t="s">
        <v>24</v>
      </c>
      <c r="E4" s="184" t="s">
        <v>25</v>
      </c>
      <c r="F4" s="182" t="s">
        <v>33</v>
      </c>
      <c r="G4" s="183"/>
      <c r="H4" s="184" t="s">
        <v>132</v>
      </c>
      <c r="I4" s="184" t="s">
        <v>127</v>
      </c>
      <c r="J4" s="184" t="s">
        <v>133</v>
      </c>
      <c r="K4" s="184" t="s">
        <v>35</v>
      </c>
    </row>
    <row r="5" spans="1:11" s="128" customFormat="1" ht="105.75" customHeight="1" x14ac:dyDescent="0.25">
      <c r="A5" s="185"/>
      <c r="B5" s="185"/>
      <c r="C5" s="185"/>
      <c r="D5" s="185"/>
      <c r="E5" s="185"/>
      <c r="F5" s="33" t="s">
        <v>163</v>
      </c>
      <c r="G5" s="33" t="s">
        <v>116</v>
      </c>
      <c r="H5" s="185"/>
      <c r="I5" s="185"/>
      <c r="J5" s="185"/>
      <c r="K5" s="185"/>
    </row>
    <row r="6" spans="1:11" s="123" customFormat="1" ht="19.5" customHeight="1" x14ac:dyDescent="0.25">
      <c r="A6" s="129" t="s">
        <v>42</v>
      </c>
      <c r="B6" s="122" t="s">
        <v>36</v>
      </c>
      <c r="C6" s="130" t="s">
        <v>151</v>
      </c>
      <c r="D6" s="130" t="s">
        <v>151</v>
      </c>
      <c r="E6" s="130" t="s">
        <v>151</v>
      </c>
      <c r="F6" s="130" t="s">
        <v>151</v>
      </c>
      <c r="G6" s="130" t="s">
        <v>151</v>
      </c>
      <c r="H6" s="130" t="s">
        <v>151</v>
      </c>
      <c r="I6" s="130" t="s">
        <v>151</v>
      </c>
      <c r="J6" s="130" t="s">
        <v>151</v>
      </c>
      <c r="K6" s="130" t="s">
        <v>151</v>
      </c>
    </row>
    <row r="7" spans="1:11" s="123" customFormat="1" ht="19.5" customHeight="1" x14ac:dyDescent="0.25">
      <c r="A7" s="129" t="s">
        <v>43</v>
      </c>
      <c r="B7" s="122" t="s">
        <v>37</v>
      </c>
      <c r="C7" s="130" t="s">
        <v>151</v>
      </c>
      <c r="D7" s="130" t="s">
        <v>151</v>
      </c>
      <c r="E7" s="130" t="s">
        <v>151</v>
      </c>
      <c r="F7" s="130" t="s">
        <v>151</v>
      </c>
      <c r="G7" s="130" t="s">
        <v>151</v>
      </c>
      <c r="H7" s="130" t="s">
        <v>151</v>
      </c>
      <c r="I7" s="130" t="s">
        <v>151</v>
      </c>
      <c r="J7" s="130" t="s">
        <v>151</v>
      </c>
      <c r="K7" s="130" t="s">
        <v>151</v>
      </c>
    </row>
    <row r="8" spans="1:11" s="123" customFormat="1" ht="19.5" customHeight="1" x14ac:dyDescent="0.25">
      <c r="A8" s="129" t="s">
        <v>44</v>
      </c>
      <c r="B8" s="122" t="s">
        <v>38</v>
      </c>
      <c r="C8" s="130" t="s">
        <v>151</v>
      </c>
      <c r="D8" s="130" t="s">
        <v>151</v>
      </c>
      <c r="E8" s="130" t="s">
        <v>151</v>
      </c>
      <c r="F8" s="130" t="s">
        <v>151</v>
      </c>
      <c r="G8" s="130" t="s">
        <v>151</v>
      </c>
      <c r="H8" s="130" t="s">
        <v>151</v>
      </c>
      <c r="I8" s="130" t="s">
        <v>151</v>
      </c>
      <c r="J8" s="130" t="s">
        <v>151</v>
      </c>
      <c r="K8" s="130" t="s">
        <v>151</v>
      </c>
    </row>
    <row r="9" spans="1:11" s="123" customFormat="1" ht="30" customHeight="1" x14ac:dyDescent="0.25">
      <c r="A9" s="129" t="s">
        <v>45</v>
      </c>
      <c r="B9" s="122" t="s">
        <v>39</v>
      </c>
      <c r="C9" s="101"/>
      <c r="D9" s="130"/>
      <c r="E9" s="130"/>
      <c r="F9" s="131"/>
      <c r="G9" s="131" t="s">
        <v>151</v>
      </c>
      <c r="H9" s="131"/>
      <c r="I9" s="131"/>
      <c r="J9" s="131"/>
      <c r="K9" s="131"/>
    </row>
    <row r="10" spans="1:11" s="123" customFormat="1" ht="78.75" x14ac:dyDescent="0.25">
      <c r="A10" s="129"/>
      <c r="B10" s="122" t="s">
        <v>201</v>
      </c>
      <c r="C10" s="101" t="s">
        <v>184</v>
      </c>
      <c r="D10" s="130" t="s">
        <v>150</v>
      </c>
      <c r="E10" s="130"/>
      <c r="F10" s="132">
        <v>820000000</v>
      </c>
      <c r="G10" s="130" t="s">
        <v>151</v>
      </c>
      <c r="H10" s="132">
        <v>820000000</v>
      </c>
      <c r="I10" s="132">
        <v>820000000</v>
      </c>
      <c r="J10" s="133">
        <f>I10/F10*100</f>
        <v>100</v>
      </c>
      <c r="K10" s="130" t="s">
        <v>169</v>
      </c>
    </row>
    <row r="11" spans="1:11" s="123" customFormat="1" ht="31.5" x14ac:dyDescent="0.25">
      <c r="A11" s="129" t="s">
        <v>46</v>
      </c>
      <c r="B11" s="122" t="s">
        <v>40</v>
      </c>
      <c r="C11" s="130" t="s">
        <v>151</v>
      </c>
      <c r="D11" s="130" t="s">
        <v>151</v>
      </c>
      <c r="E11" s="130" t="s">
        <v>151</v>
      </c>
      <c r="F11" s="130" t="s">
        <v>151</v>
      </c>
      <c r="G11" s="130" t="s">
        <v>151</v>
      </c>
      <c r="H11" s="130" t="s">
        <v>151</v>
      </c>
      <c r="I11" s="130" t="s">
        <v>151</v>
      </c>
      <c r="J11" s="130" t="s">
        <v>151</v>
      </c>
      <c r="K11" s="130" t="s">
        <v>151</v>
      </c>
    </row>
    <row r="12" spans="1:11" s="123" customFormat="1" ht="15.75" x14ac:dyDescent="0.25">
      <c r="A12" s="129" t="s">
        <v>47</v>
      </c>
      <c r="B12" s="122" t="s">
        <v>41</v>
      </c>
      <c r="C12" s="130" t="s">
        <v>151</v>
      </c>
      <c r="D12" s="130" t="s">
        <v>151</v>
      </c>
      <c r="E12" s="130" t="s">
        <v>151</v>
      </c>
      <c r="F12" s="130" t="s">
        <v>151</v>
      </c>
      <c r="G12" s="130" t="s">
        <v>151</v>
      </c>
      <c r="H12" s="130" t="s">
        <v>151</v>
      </c>
      <c r="I12" s="130" t="s">
        <v>151</v>
      </c>
      <c r="J12" s="130" t="s">
        <v>151</v>
      </c>
      <c r="K12" s="130" t="s">
        <v>151</v>
      </c>
    </row>
    <row r="13" spans="1:11" s="123" customFormat="1" ht="15.75" x14ac:dyDescent="0.25">
      <c r="A13" s="124"/>
      <c r="B13" s="125"/>
      <c r="C13" s="125"/>
      <c r="D13" s="126"/>
      <c r="E13" s="126"/>
    </row>
    <row r="14" spans="1:11" s="123" customFormat="1" ht="15.75" x14ac:dyDescent="0.25">
      <c r="A14" s="124"/>
      <c r="B14" s="125"/>
      <c r="C14" s="125"/>
      <c r="D14" s="126"/>
      <c r="E14" s="126"/>
    </row>
    <row r="15" spans="1:11" s="123" customFormat="1" ht="15.75" x14ac:dyDescent="0.25">
      <c r="A15" s="105"/>
      <c r="B15" s="186" t="s">
        <v>195</v>
      </c>
      <c r="C15" s="186"/>
      <c r="D15" s="186"/>
      <c r="E15" s="186"/>
      <c r="F15" s="186"/>
      <c r="G15" s="120"/>
      <c r="H15" s="120"/>
      <c r="I15" s="120" t="s">
        <v>200</v>
      </c>
    </row>
    <row r="16" spans="1:11" s="123" customFormat="1" ht="15.75" x14ac:dyDescent="0.25">
      <c r="A16" s="105"/>
      <c r="B16" s="121"/>
      <c r="C16" s="121"/>
      <c r="D16" s="47"/>
      <c r="E16" s="47"/>
      <c r="F16" s="120"/>
      <c r="G16" s="120"/>
      <c r="H16" s="120"/>
      <c r="I16" s="120"/>
    </row>
    <row r="17" spans="1:9" s="123" customFormat="1" ht="15.75" x14ac:dyDescent="0.25">
      <c r="A17" s="105"/>
      <c r="B17" s="186" t="s">
        <v>197</v>
      </c>
      <c r="C17" s="186"/>
      <c r="D17" s="186"/>
      <c r="E17" s="186"/>
      <c r="F17" s="186"/>
      <c r="G17" s="120"/>
      <c r="H17" s="120"/>
      <c r="I17" s="120" t="s">
        <v>199</v>
      </c>
    </row>
    <row r="18" spans="1:9" x14ac:dyDescent="0.25">
      <c r="A18" s="102"/>
    </row>
  </sheetData>
  <mergeCells count="14">
    <mergeCell ref="B15:F15"/>
    <mergeCell ref="B17:F17"/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rintOptions horizontalCentered="1"/>
  <pageMargins left="0.19685039370078741" right="0.19685039370078741" top="0.19685039370078741" bottom="0.19685039370078741" header="0" footer="0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view="pageBreakPreview" zoomScale="60" zoomScaleNormal="100" workbookViewId="0">
      <selection activeCell="E19" sqref="E19"/>
    </sheetView>
  </sheetViews>
  <sheetFormatPr defaultRowHeight="15" x14ac:dyDescent="0.25"/>
  <cols>
    <col min="1" max="1" width="7" style="32" customWidth="1"/>
    <col min="2" max="2" width="25.28515625" style="32" customWidth="1"/>
    <col min="3" max="3" width="34.140625" style="32" customWidth="1"/>
    <col min="4" max="4" width="22.85546875" style="32" customWidth="1"/>
    <col min="5" max="6" width="25.5703125" style="32" customWidth="1"/>
    <col min="7" max="16384" width="9.140625" style="32"/>
  </cols>
  <sheetData>
    <row r="1" spans="1:18" ht="77.25" customHeight="1" x14ac:dyDescent="0.25">
      <c r="E1" s="138" t="s">
        <v>142</v>
      </c>
      <c r="F1" s="139"/>
    </row>
    <row r="3" spans="1:18" ht="48" customHeight="1" x14ac:dyDescent="0.25">
      <c r="A3" s="187" t="s">
        <v>185</v>
      </c>
      <c r="B3" s="187"/>
      <c r="C3" s="187"/>
      <c r="D3" s="187"/>
      <c r="E3" s="187"/>
      <c r="F3" s="187"/>
      <c r="G3" s="48"/>
      <c r="H3" s="48"/>
      <c r="I3" s="48"/>
    </row>
    <row r="5" spans="1:18" ht="28.5" x14ac:dyDescent="0.25">
      <c r="A5" s="39" t="s">
        <v>14</v>
      </c>
      <c r="B5" s="39" t="s">
        <v>76</v>
      </c>
      <c r="C5" s="39" t="s">
        <v>77</v>
      </c>
      <c r="D5" s="39" t="s">
        <v>78</v>
      </c>
      <c r="E5" s="39" t="s">
        <v>79</v>
      </c>
      <c r="F5" s="39" t="s">
        <v>80</v>
      </c>
      <c r="G5" s="29"/>
      <c r="H5" s="29"/>
      <c r="I5" s="29"/>
      <c r="J5" s="49"/>
      <c r="K5" s="49"/>
      <c r="L5" s="49"/>
      <c r="M5" s="49"/>
      <c r="N5" s="49"/>
      <c r="O5" s="49"/>
      <c r="P5" s="49"/>
      <c r="Q5" s="49"/>
      <c r="R5" s="49"/>
    </row>
    <row r="6" spans="1:18" s="87" customFormat="1" x14ac:dyDescent="0.25">
      <c r="A6" s="88">
        <v>1</v>
      </c>
      <c r="B6" s="88" t="s">
        <v>151</v>
      </c>
      <c r="C6" s="34" t="s">
        <v>151</v>
      </c>
      <c r="D6" s="34" t="s">
        <v>151</v>
      </c>
      <c r="E6" s="34" t="s">
        <v>151</v>
      </c>
      <c r="F6" s="34" t="s">
        <v>151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</row>
    <row r="7" spans="1:18" x14ac:dyDescent="0.25"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x14ac:dyDescent="0.25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18" x14ac:dyDescent="0.25"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8" x14ac:dyDescent="0.25"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8" x14ac:dyDescent="0.25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 x14ac:dyDescent="0.25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x14ac:dyDescent="0.25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x14ac:dyDescent="0.25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8" x14ac:dyDescent="0.25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pans="1:18" x14ac:dyDescent="0.25"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</sheetData>
  <mergeCells count="2">
    <mergeCell ref="A3:F3"/>
    <mergeCell ref="E1:F1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10</vt:i4>
      </vt:variant>
    </vt:vector>
  </HeadingPairs>
  <TitlesOfParts>
    <vt:vector size="26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  <vt:lpstr>'8-илова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2026-01-21T13:11:48Z</cp:lastPrinted>
  <dcterms:created xsi:type="dcterms:W3CDTF">2020-01-15T07:42:43Z</dcterms:created>
  <dcterms:modified xsi:type="dcterms:W3CDTF">2026-01-21T13:13:06Z</dcterms:modified>
</cp:coreProperties>
</file>