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03_2025\"/>
    </mc:Choice>
  </mc:AlternateContent>
  <xr:revisionPtr revIDLastSave="0" documentId="8_{A8F36F9A-7FD7-418E-B72E-D30E7D4B2695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2 илова" sheetId="27" r:id="rId12"/>
    <sheet name="13 илова" sheetId="19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'!$A$4:$X$24</definedName>
    <definedName name="_xlnm._FilterDatabase" localSheetId="4" hidden="1">'5-илова'!$A$5:$Q$10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3">'4-илова '!$A$1:$L$32</definedName>
    <definedName name="_xlnm.Print_Area" localSheetId="4">'5-илова'!$A$1:$L$12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4" l="1"/>
  <c r="A28" i="4" s="1"/>
  <c r="L30" i="4"/>
  <c r="L29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L31" i="4" l="1"/>
  <c r="A9" i="9" l="1"/>
  <c r="A10" i="9" s="1"/>
  <c r="A11" i="9" s="1"/>
  <c r="A13" i="9" s="1"/>
  <c r="A14" i="9" s="1"/>
  <c r="A15" i="9" s="1"/>
  <c r="A16" i="9" s="1"/>
  <c r="F18" i="9" l="1"/>
  <c r="D18" i="9" l="1"/>
  <c r="E18" i="9"/>
  <c r="G18" i="9"/>
  <c r="J10" i="18"/>
  <c r="H7" i="17"/>
  <c r="H11" i="13" l="1"/>
  <c r="G11" i="13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8" i="7" l="1"/>
  <c r="A9" i="7" s="1"/>
  <c r="A10" i="7" s="1"/>
  <c r="A11" i="1" l="1"/>
  <c r="C18" i="9" l="1"/>
</calcChain>
</file>

<file path=xl/sharedStrings.xml><?xml version="1.0" encoding="utf-8"?>
<sst xmlns="http://schemas.openxmlformats.org/spreadsheetml/2006/main" count="901" uniqueCount="224">
  <si>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</si>
  <si>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</si>
  <si>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</si>
  <si>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</si>
  <si>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</si>
  <si>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</si>
  <si>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</si>
  <si>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</si>
  <si>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</si>
  <si>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</si>
  <si>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</si>
  <si>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</si>
  <si>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</si>
  <si>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</si>
  <si>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</si>
  <si>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</si>
  <si>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</si>
  <si>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</si>
  <si>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</si>
  <si>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</si>
  <si>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</si>
  <si>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</si>
  <si>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</si>
  <si>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</si>
  <si>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</si>
  <si>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</si>
  <si>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</si>
  <si>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</si>
  <si>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</si>
  <si>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</si>
  <si>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</si>
  <si>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</si>
  <si>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</si>
  <si>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</si>
  <si>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</si>
  <si>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</si>
  <si>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</si>
  <si>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</si>
  <si>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</si>
  <si>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</si>
  <si>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</si>
  <si>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</si>
  <si>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</si>
  <si>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</si>
  <si>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</si>
  <si>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</si>
  <si>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</si>
  <si>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</si>
  <si>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</si>
  <si>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</si>
  <si>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</si>
  <si>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</si>
  <si>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</si>
  <si>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</si>
  <si>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</si>
  <si>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</si>
  <si>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</si>
  <si>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</si>
  <si>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</si>
  <si>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</si>
  <si>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</si>
  <si>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</si>
  <si>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</si>
  <si>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</si>
  <si>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</si>
  <si>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</si>
  <si>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</si>
  <si>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</si>
  <si>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</si>
  <si>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</si>
  <si>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</si>
  <si>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</si>
  <si>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</si>
  <si>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</si>
  <si>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</si>
  <si>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</si>
  <si>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</si>
  <si>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</si>
  <si>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</si>
  <si>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</si>
  <si>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</si>
  <si>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</si>
  <si>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</si>
  <si>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</si>
  <si>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</si>
  <si>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</si>
  <si>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</si>
  <si>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</si>
  <si>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</si>
  <si>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</si>
  <si>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</si>
  <si>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</si>
  <si>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</si>
  <si>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</si>
  <si>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</si>
  <si>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</si>
  <si>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</si>
  <si>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</si>
  <si>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</si>
  <si>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</si>
  <si>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</si>
  <si>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</si>
  <si>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</si>
  <si>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</si>
  <si>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</si>
  <si>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</si>
  <si>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</si>
  <si>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</si>
  <si>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</si>
  <si>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</si>
  <si>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</si>
  <si>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</si>
  <si>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</si>
  <si>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</si>
  <si>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</si>
  <si>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</si>
  <si>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</si>
  <si>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</si>
  <si>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</si>
  <si>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</si>
  <si>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</si>
  <si>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</si>
  <si>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</si>
  <si>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</si>
  <si>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</si>
  <si>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</si>
  <si>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</si>
  <si>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</si>
  <si>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</si>
  <si>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</si>
  <si>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</si>
  <si>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</si>
  <si>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</si>
  <si>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</si>
  <si>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</si>
  <si>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</si>
  <si>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</si>
  <si>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</si>
  <si>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</si>
  <si>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</si>
  <si>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</si>
  <si>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</si>
  <si>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</si>
  <si>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</si>
  <si>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</si>
  <si>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</si>
  <si>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</si>
  <si>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</si>
  <si>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</si>
  <si>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</si>
  <si>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</si>
  <si>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</si>
  <si>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</si>
  <si>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</si>
  <si>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</si>
  <si>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</si>
  <si>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</si>
  <si>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</si>
  <si>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</si>
  <si>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Геология фанлари Универститети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</si>
  <si>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</si>
  <si>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</si>
  <si>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</si>
  <si>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</si>
  <si>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</si>
  <si>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Тоғ-кон саноати ва геология вазирлигининг 2023 йилги минерал хомашё базасини ривожлантириш ва қайта тўлдириш давлат дастури доирасида геология-қидирув лойиҳалари</t>
  </si>
  <si>
    <t>Йил бошида дастур учун тасдиқланган
(минг сўм)</t>
  </si>
  <si>
    <t>Ер қаъридан фойдаланиш маркази ДМ</t>
  </si>
  <si>
    <t>Ўзбек геология қидирув АЖ (Қизилқумгеология ва Самарқандгеология)</t>
  </si>
  <si>
    <t>Ўзбек геология қидирув АЖ (Ҳисоргеология)</t>
  </si>
  <si>
    <t>Ўзбек геология қидирув АЖ (Тошкентгеология)</t>
  </si>
  <si>
    <t>шартномаларни экпертиза хизмати учун</t>
  </si>
  <si>
    <t>ИМВ ҳузуридаги Лойиҳалар ва импорт контрактларини комплекс экспертиза қилиш маркази ДУК</t>
  </si>
  <si>
    <t>ПФ-116
ПҚ-4401
ПҚ-4522
ПҚ-5083
ВМҚ-670</t>
  </si>
  <si>
    <t>Ўзбек геология қидирув АЖ (Регионалгеология)</t>
  </si>
  <si>
    <t>Бюджет жараёнининг очиқлигини таъминлаш 
мақсадида расмий веб-сайтларда маълумотларни 
жойлаштириш тартиби тўғрисидаги низомга
4-ИЛОВА</t>
  </si>
  <si>
    <t>Бюджетдан ташқари маблағлар</t>
  </si>
  <si>
    <t>Минерал ресурслар институти</t>
  </si>
  <si>
    <t>Геология ва геофизика институти</t>
  </si>
  <si>
    <t>Гидрогеология ва муҳандислик геологияси институти</t>
  </si>
  <si>
    <t>Нефть ва газ конлари геологияси ҳамда қилируви институти</t>
  </si>
  <si>
    <t>Китоб геология миллий табиат боғи</t>
  </si>
  <si>
    <t>Ўзбекгидрогеология ДМ</t>
  </si>
  <si>
    <t>251100013783528
№ 18</t>
  </si>
  <si>
    <t>251100103749535
№ 9</t>
  </si>
  <si>
    <t>251100103749600
№ 15</t>
  </si>
  <si>
    <t>251100103749567
№ 11</t>
  </si>
  <si>
    <t>251100103753462
№ 19</t>
  </si>
  <si>
    <t>251100013793469
№ 14</t>
  </si>
  <si>
    <t>251100013815284
№ 13</t>
  </si>
  <si>
    <t>251100103753182
№ 10</t>
  </si>
  <si>
    <t>251100013870615
№ 1-ККД</t>
  </si>
  <si>
    <t>251100013870632
№ 2-ГСГ</t>
  </si>
  <si>
    <t>251100013881930
№ 3-ТГ</t>
  </si>
  <si>
    <t>251100013870475
№ 5-РГ</t>
  </si>
  <si>
    <t>251100103761511
№ 53431</t>
  </si>
  <si>
    <t>251100103761541
№ 53399</t>
  </si>
  <si>
    <t>251100103761577
№ 53396</t>
  </si>
  <si>
    <t>251100103809259
№ 53615</t>
  </si>
  <si>
    <t>251100103809291
№ 53617</t>
  </si>
  <si>
    <t>251100103809316
№ 53618</t>
  </si>
  <si>
    <t>251100103835096
№ 53898</t>
  </si>
  <si>
    <t>251100103835129
№ 53895</t>
  </si>
  <si>
    <t>251100013887343
№ 4-ТСС</t>
  </si>
  <si>
    <t>2025 йил</t>
  </si>
  <si>
    <t xml:space="preserve">Тақдим этилган солиқ имтиёзлари 
РЎЙХАТИ
январь-декабрь 2025 йил*
</t>
  </si>
  <si>
    <t>251101204040832
№ 6-неруд</t>
  </si>
  <si>
    <t>251100104024832
№ 54834</t>
  </si>
  <si>
    <t>2025 йил III чорак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</si>
  <si>
    <t>2025 йил III чорак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</si>
  <si>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2025 йил III чорак бўйича Ўзбекистон Республикаси Тоғ-кон саноати ва геология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</si>
  <si>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2025 йилнинг III чораги</t>
  </si>
  <si>
    <r>
      <t xml:space="preserve">2025 йил III чорак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</si>
  <si>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2025 йил III чорак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</si>
  <si>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2025 йил III чорак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</si>
  <si>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>9 ойлик учун тасдиқланган дастур асосида (минг сўм)</t>
  </si>
  <si>
    <t xml:space="preserve"> 2025 йил III чорак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</si>
  <si>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 xml:space="preserve">Тақдим этилган божхона имтиёзлари 
РЎЙХАТИ
 январь-сентябрь 2025 йил *
</t>
  </si>
  <si>
    <t xml:space="preserve"> 2025 йил III чорагида Тадбиркорлик субъектларига тақдим этилган солиқ имтиёзлари тўғрисида
МАЪЛУМОТ</t>
  </si>
  <si>
    <t xml:space="preserve"> 2025 йил III чорагида Тадбиркорлик субъектларига тақдим этилган божхона имтиёзлари тўғрисида
МАЪЛУМОТ</t>
  </si>
  <si>
    <t xml:space="preserve"> 2025 йил III чорагида Ўзбекистон Республикасининг Давлат молиявий назорат органлари томонидан ўтказилган назорат тадбирлари юзасидагн
МАЪЛУМОТ</t>
  </si>
  <si>
    <t>2025 йил III чорагида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</si>
  <si>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январь-сентябрь 2025 йил*</t>
  </si>
  <si>
    <t>2025 йил III чорак (9 ойлик) бўйича Ўзбекистон Республикаси Тоғ-кон саноати ва геология вазирлигига бюджетдан ажратилган маблағларнинг чегараланган миқдорининг тасарруфидаги тизим ташкилотларига тақсимоти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</si>
</sst>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6" fillId="0" borderId="0"/>
    <xf numFmtId="0" fontId="25" fillId="0" borderId="0"/>
    <xf numFmtId="0" fontId="25" fillId="0" borderId="0"/>
    <xf numFmtId="166" fontId="26" fillId="0" borderId="0" applyFont="0" applyFill="0" applyBorder="0" applyAlignment="0" applyProtection="0"/>
  </cellStyleXfs>
  <cellXfs count="196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3" fontId="9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164" fontId="20" fillId="0" borderId="13" xfId="0" applyNumberFormat="1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0" fillId="0" borderId="0" xfId="0" applyNumberFormat="1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8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1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center" wrapText="1" indent="2"/>
    </xf>
    <xf numFmtId="3" fontId="3" fillId="0" borderId="3" xfId="0" applyNumberFormat="1" applyFont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168" fontId="13" fillId="0" borderId="1" xfId="0" applyNumberFormat="1" applyFont="1" applyBorder="1" applyAlignment="1">
      <alignment horizontal="right" vertical="center" wrapText="1" indent="1"/>
    </xf>
    <xf numFmtId="3" fontId="13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168" fontId="5" fillId="0" borderId="1" xfId="0" applyNumberFormat="1" applyFont="1" applyFill="1" applyBorder="1" applyAlignment="1">
      <alignment horizontal="right" vertical="center" wrapText="1" indent="2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18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left" vertical="center" wrapText="1" inden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3" fontId="14" fillId="0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21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indent="1"/>
    </xf>
    <xf numFmtId="3" fontId="6" fillId="0" borderId="0" xfId="0" applyNumberFormat="1" applyFont="1" applyAlignment="1">
      <alignment horizontal="center" vertical="top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9D90257C-78EF-4F43-88A7-2129BDB452CF}"/>
    <cellStyle name="Обычный 2 2 4 2" xfId="2" xr:uid="{5C89576B-CF72-40D9-B1DC-143253755FC8}"/>
    <cellStyle name="Обычный_2012 йил иш режаси" xfId="1" xr:uid="{00000000-0005-0000-0000-000001000000}"/>
    <cellStyle name="Финансовый 11" xfId="4" xr:uid="{C572E8CB-A4D4-4224-9B9B-EE03580E2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F0"/>
    <pageSetUpPr fitToPage="1"/>
  </sheetPr>
  <dimension ref="A1:AD25"/>
  <sheetViews>
    <sheetView tabSelected="1" zoomScale="85" zoomScaleNormal="85" zoomScaleSheetLayoutView="100" workbookViewId="0">
      <pane xSplit="2" ySplit="7" topLeftCell="C8" activePane="bottomRight" state="frozen"/>
      <selection activeCell="F9" sqref="F9"/>
      <selection pane="topRight" activeCell="F9" sqref="F9"/>
      <selection pane="bottomLeft" activeCell="F9" sqref="F9"/>
      <selection pane="bottomRight" activeCell="B25" sqref="B25"/>
    </sheetView>
  </sheetViews>
  <sheetFormatPr defaultColWidth="9.140625" defaultRowHeight="18.75" x14ac:dyDescent="0.3"/>
  <cols>
    <col min="1" max="1" width="6.7109375" style="8" customWidth="1"/>
    <col min="2" max="2" width="56.5703125" style="8" customWidth="1"/>
    <col min="3" max="3" width="26" style="8" bestFit="1" customWidth="1"/>
    <col min="4" max="4" width="21.42578125" style="8" customWidth="1"/>
    <col min="5" max="5" width="20.7109375" style="8" customWidth="1"/>
    <col min="6" max="6" width="28.7109375" style="8" bestFit="1" customWidth="1"/>
    <col min="7" max="7" width="32.85546875" style="8" customWidth="1"/>
    <col min="8" max="18" width="15.7109375" style="8" customWidth="1"/>
    <col min="19" max="30" width="9.140625" style="8"/>
    <col min="31" max="16384" width="9.140625" style="106"/>
  </cols>
  <sheetData>
    <row r="1" spans="1:30" ht="75" customHeight="1" x14ac:dyDescent="0.3">
      <c r="F1" s="118" t="s">
        <v>137</v>
      </c>
      <c r="G1" s="119"/>
    </row>
    <row r="2" spans="1:30" ht="48" customHeight="1" x14ac:dyDescent="0.3">
      <c r="A2" s="121" t="s">
        <v>223</v>
      </c>
      <c r="B2" s="121"/>
      <c r="C2" s="121"/>
      <c r="D2" s="121"/>
      <c r="E2" s="121"/>
      <c r="F2" s="121"/>
      <c r="G2" s="121"/>
    </row>
    <row r="3" spans="1:30" x14ac:dyDescent="0.3">
      <c r="A3" s="122" t="s">
        <v>13</v>
      </c>
      <c r="B3" s="122"/>
      <c r="C3" s="122"/>
      <c r="D3" s="122"/>
      <c r="E3" s="122"/>
      <c r="F3" s="122"/>
      <c r="G3" s="122"/>
    </row>
    <row r="4" spans="1:30" x14ac:dyDescent="0.3">
      <c r="G4" s="92" t="s">
        <v>151</v>
      </c>
    </row>
    <row r="5" spans="1:30" ht="32.450000000000003" customHeight="1" x14ac:dyDescent="0.3">
      <c r="A5" s="123" t="s">
        <v>14</v>
      </c>
      <c r="B5" s="123" t="s">
        <v>6</v>
      </c>
      <c r="C5" s="123" t="s">
        <v>0</v>
      </c>
      <c r="D5" s="123"/>
      <c r="E5" s="123"/>
      <c r="F5" s="123"/>
      <c r="G5" s="123"/>
      <c r="H5" s="101"/>
      <c r="I5" s="101"/>
      <c r="J5" s="101"/>
      <c r="K5" s="101"/>
    </row>
    <row r="6" spans="1:30" x14ac:dyDescent="0.3">
      <c r="A6" s="123"/>
      <c r="B6" s="123"/>
      <c r="C6" s="123" t="s">
        <v>5</v>
      </c>
      <c r="D6" s="123" t="s">
        <v>1</v>
      </c>
      <c r="E6" s="123"/>
      <c r="F6" s="123"/>
      <c r="G6" s="123"/>
    </row>
    <row r="7" spans="1:30" ht="112.5" x14ac:dyDescent="0.3">
      <c r="A7" s="124"/>
      <c r="B7" s="124"/>
      <c r="C7" s="124"/>
      <c r="D7" s="102" t="s">
        <v>2</v>
      </c>
      <c r="E7" s="102" t="s">
        <v>150</v>
      </c>
      <c r="F7" s="102" t="s">
        <v>3</v>
      </c>
      <c r="G7" s="102" t="s">
        <v>4</v>
      </c>
    </row>
    <row r="8" spans="1:30" s="109" customFormat="1" x14ac:dyDescent="0.25">
      <c r="A8" s="107">
        <v>1</v>
      </c>
      <c r="B8" s="108" t="s">
        <v>154</v>
      </c>
      <c r="C8" s="96">
        <v>274937984</v>
      </c>
      <c r="D8" s="85"/>
      <c r="E8" s="85"/>
      <c r="F8" s="96">
        <v>274937984</v>
      </c>
      <c r="G8" s="18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</row>
    <row r="9" spans="1:30" s="109" customFormat="1" x14ac:dyDescent="0.25">
      <c r="A9" s="107">
        <f>1+A8</f>
        <v>2</v>
      </c>
      <c r="B9" s="108" t="s">
        <v>177</v>
      </c>
      <c r="C9" s="96">
        <v>28750000</v>
      </c>
      <c r="D9" s="85"/>
      <c r="E9" s="85"/>
      <c r="F9" s="96">
        <v>28750000</v>
      </c>
      <c r="G9" s="83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0" s="109" customFormat="1" x14ac:dyDescent="0.25">
      <c r="A10" s="107">
        <f t="shared" ref="A10:A16" si="0">1+A9</f>
        <v>3</v>
      </c>
      <c r="B10" s="108" t="s">
        <v>178</v>
      </c>
      <c r="C10" s="96">
        <v>8994667</v>
      </c>
      <c r="D10" s="85"/>
      <c r="E10" s="85"/>
      <c r="F10" s="96">
        <v>8994667</v>
      </c>
      <c r="G10" s="83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</row>
    <row r="11" spans="1:30" s="109" customFormat="1" x14ac:dyDescent="0.25">
      <c r="A11" s="107">
        <f t="shared" si="0"/>
        <v>4</v>
      </c>
      <c r="B11" s="108" t="s">
        <v>179</v>
      </c>
      <c r="C11" s="96">
        <v>12100000</v>
      </c>
      <c r="D11" s="85"/>
      <c r="E11" s="85"/>
      <c r="F11" s="96">
        <v>12100000</v>
      </c>
      <c r="G11" s="83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</row>
    <row r="12" spans="1:30" s="109" customFormat="1" ht="31.5" x14ac:dyDescent="0.25">
      <c r="A12" s="107">
        <v>5</v>
      </c>
      <c r="B12" s="110" t="s">
        <v>180</v>
      </c>
      <c r="C12" s="96">
        <v>17103007</v>
      </c>
      <c r="D12" s="85"/>
      <c r="E12" s="85"/>
      <c r="F12" s="96">
        <v>17103007</v>
      </c>
      <c r="G12" s="83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 x14ac:dyDescent="0.3">
      <c r="A13" s="107">
        <f t="shared" si="0"/>
        <v>6</v>
      </c>
      <c r="B13" s="110" t="s">
        <v>181</v>
      </c>
      <c r="C13" s="96">
        <v>3000000</v>
      </c>
      <c r="D13" s="85"/>
      <c r="E13" s="85"/>
      <c r="F13" s="96">
        <v>3000000</v>
      </c>
      <c r="G13" s="84"/>
    </row>
    <row r="14" spans="1:30" x14ac:dyDescent="0.3">
      <c r="A14" s="107">
        <f t="shared" si="0"/>
        <v>7</v>
      </c>
      <c r="B14" s="110" t="s">
        <v>167</v>
      </c>
      <c r="C14" s="96">
        <v>9632000</v>
      </c>
      <c r="D14" s="85"/>
      <c r="E14" s="85"/>
      <c r="F14" s="96">
        <v>9632000</v>
      </c>
      <c r="G14" s="84"/>
    </row>
    <row r="15" spans="1:30" x14ac:dyDescent="0.3">
      <c r="A15" s="107">
        <f t="shared" si="0"/>
        <v>8</v>
      </c>
      <c r="B15" s="110" t="s">
        <v>182</v>
      </c>
      <c r="C15" s="96">
        <v>62100000</v>
      </c>
      <c r="D15" s="85"/>
      <c r="E15" s="85"/>
      <c r="F15" s="96">
        <v>62100000</v>
      </c>
      <c r="G15" s="84"/>
    </row>
    <row r="16" spans="1:30" x14ac:dyDescent="0.3">
      <c r="A16" s="107">
        <f t="shared" si="0"/>
        <v>9</v>
      </c>
      <c r="B16" s="110" t="s">
        <v>155</v>
      </c>
      <c r="C16" s="96">
        <v>455097342</v>
      </c>
      <c r="D16" s="85"/>
      <c r="E16" s="85"/>
      <c r="F16" s="96">
        <v>455097342</v>
      </c>
      <c r="G16" s="84"/>
    </row>
    <row r="17" spans="1:30" x14ac:dyDescent="0.3">
      <c r="A17" s="107">
        <v>10</v>
      </c>
      <c r="B17" s="110" t="s">
        <v>159</v>
      </c>
      <c r="C17" s="96">
        <v>12000000</v>
      </c>
      <c r="D17" s="85"/>
      <c r="E17" s="85"/>
      <c r="F17" s="96">
        <v>12000000</v>
      </c>
      <c r="G17" s="84"/>
    </row>
    <row r="18" spans="1:30" s="111" customFormat="1" ht="28.5" customHeight="1" x14ac:dyDescent="0.3">
      <c r="A18" s="120" t="s">
        <v>22</v>
      </c>
      <c r="B18" s="120"/>
      <c r="C18" s="87">
        <f>SUM(C8:C17)</f>
        <v>883715000</v>
      </c>
      <c r="D18" s="87">
        <f>SUM(D8:D17)</f>
        <v>0</v>
      </c>
      <c r="E18" s="87">
        <f>SUM(E8:E17)</f>
        <v>0</v>
      </c>
      <c r="F18" s="87">
        <f>SUM(F8:F17)</f>
        <v>883715000</v>
      </c>
      <c r="G18" s="87">
        <f>SUM(G8:G17)</f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20" spans="1:30" x14ac:dyDescent="0.3">
      <c r="C20" s="93"/>
    </row>
    <row r="21" spans="1:30" x14ac:dyDescent="0.3">
      <c r="C21" s="93"/>
    </row>
    <row r="23" spans="1:30" x14ac:dyDescent="0.3">
      <c r="C23" s="94"/>
    </row>
    <row r="24" spans="1:30" x14ac:dyDescent="0.3">
      <c r="C24" s="94"/>
    </row>
    <row r="25" spans="1:30" x14ac:dyDescent="0.3">
      <c r="C25" s="95"/>
    </row>
  </sheetData>
  <mergeCells count="9">
    <mergeCell ref="F1:G1"/>
    <mergeCell ref="A18:B18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26"/>
  <sheetViews>
    <sheetView view="pageBreakPreview" zoomScaleNormal="100" zoomScaleSheetLayoutView="100" workbookViewId="0">
      <selection activeCell="B25" sqref="B25"/>
    </sheetView>
  </sheetViews>
  <sheetFormatPr defaultRowHeight="15" x14ac:dyDescent="0.25"/>
  <cols>
    <col min="1" max="1" width="6" style="32" customWidth="1"/>
    <col min="2" max="3" width="11.5703125" style="32" bestFit="1" customWidth="1"/>
    <col min="4" max="4" width="14.42578125" style="32" customWidth="1"/>
    <col min="5" max="5" width="16" style="32" bestFit="1" customWidth="1"/>
    <col min="6" max="6" width="15.28515625" style="32" bestFit="1" customWidth="1"/>
    <col min="7" max="7" width="13.7109375" style="32" customWidth="1"/>
    <col min="8" max="8" width="14.5703125" style="32" customWidth="1"/>
    <col min="9" max="9" width="12.28515625" style="32" customWidth="1"/>
    <col min="10" max="10" width="12.7109375" style="32" customWidth="1"/>
    <col min="11" max="11" width="12" style="32" customWidth="1"/>
    <col min="12" max="12" width="14.85546875" style="32" customWidth="1"/>
    <col min="13" max="16384" width="9.140625" style="32"/>
  </cols>
  <sheetData>
    <row r="1" spans="1:13" ht="63.75" customHeight="1" x14ac:dyDescent="0.25">
      <c r="I1" s="169" t="s">
        <v>144</v>
      </c>
      <c r="J1" s="169"/>
      <c r="K1" s="169"/>
      <c r="L1" s="169"/>
    </row>
    <row r="4" spans="1:13" ht="48" customHeight="1" x14ac:dyDescent="0.25">
      <c r="A4" s="168" t="s">
        <v>217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6" spans="1:13" x14ac:dyDescent="0.25">
      <c r="A6" s="173" t="s">
        <v>14</v>
      </c>
      <c r="B6" s="173" t="s">
        <v>90</v>
      </c>
      <c r="C6" s="173" t="s">
        <v>91</v>
      </c>
      <c r="D6" s="173" t="s">
        <v>92</v>
      </c>
      <c r="E6" s="173" t="s">
        <v>93</v>
      </c>
      <c r="F6" s="173" t="s">
        <v>135</v>
      </c>
      <c r="G6" s="173" t="s">
        <v>94</v>
      </c>
      <c r="H6" s="173" t="s">
        <v>95</v>
      </c>
      <c r="I6" s="170" t="s">
        <v>100</v>
      </c>
      <c r="J6" s="171"/>
      <c r="K6" s="172"/>
      <c r="L6" s="173" t="s">
        <v>99</v>
      </c>
      <c r="M6" s="52"/>
    </row>
    <row r="7" spans="1:13" ht="28.5" x14ac:dyDescent="0.25">
      <c r="A7" s="174"/>
      <c r="B7" s="174"/>
      <c r="C7" s="174"/>
      <c r="D7" s="174"/>
      <c r="E7" s="174"/>
      <c r="F7" s="174"/>
      <c r="G7" s="174"/>
      <c r="H7" s="174"/>
      <c r="I7" s="42" t="s">
        <v>96</v>
      </c>
      <c r="J7" s="42" t="s">
        <v>97</v>
      </c>
      <c r="K7" s="42" t="s">
        <v>98</v>
      </c>
      <c r="L7" s="174"/>
      <c r="M7" s="52"/>
    </row>
    <row r="8" spans="1:13" x14ac:dyDescent="0.25">
      <c r="A8" s="53" t="s">
        <v>152</v>
      </c>
      <c r="B8" s="78" t="s">
        <v>152</v>
      </c>
      <c r="C8" s="78" t="s">
        <v>152</v>
      </c>
      <c r="D8" s="78" t="s">
        <v>152</v>
      </c>
      <c r="E8" s="78" t="s">
        <v>152</v>
      </c>
      <c r="F8" s="78" t="s">
        <v>152</v>
      </c>
      <c r="G8" s="78" t="s">
        <v>152</v>
      </c>
      <c r="H8" s="78" t="s">
        <v>152</v>
      </c>
      <c r="I8" s="78" t="s">
        <v>152</v>
      </c>
      <c r="J8" s="78" t="s">
        <v>152</v>
      </c>
      <c r="K8" s="78" t="s">
        <v>152</v>
      </c>
      <c r="L8" s="78" t="s">
        <v>152</v>
      </c>
      <c r="M8" s="52"/>
    </row>
    <row r="9" spans="1:13" x14ac:dyDescent="0.25">
      <c r="A9" s="53" t="s">
        <v>152</v>
      </c>
      <c r="B9" s="78" t="s">
        <v>152</v>
      </c>
      <c r="C9" s="78" t="s">
        <v>152</v>
      </c>
      <c r="D9" s="78" t="s">
        <v>152</v>
      </c>
      <c r="E9" s="78" t="s">
        <v>152</v>
      </c>
      <c r="F9" s="78" t="s">
        <v>152</v>
      </c>
      <c r="G9" s="78" t="s">
        <v>152</v>
      </c>
      <c r="H9" s="78" t="s">
        <v>152</v>
      </c>
      <c r="I9" s="78" t="s">
        <v>152</v>
      </c>
      <c r="J9" s="78" t="s">
        <v>152</v>
      </c>
      <c r="K9" s="78" t="s">
        <v>152</v>
      </c>
      <c r="L9" s="78" t="s">
        <v>152</v>
      </c>
      <c r="M9" s="52"/>
    </row>
    <row r="10" spans="1:13" x14ac:dyDescent="0.25">
      <c r="A10" s="53" t="s">
        <v>152</v>
      </c>
      <c r="B10" s="78" t="s">
        <v>152</v>
      </c>
      <c r="C10" s="78" t="s">
        <v>152</v>
      </c>
      <c r="D10" s="78" t="s">
        <v>152</v>
      </c>
      <c r="E10" s="78" t="s">
        <v>152</v>
      </c>
      <c r="F10" s="78" t="s">
        <v>152</v>
      </c>
      <c r="G10" s="78" t="s">
        <v>152</v>
      </c>
      <c r="H10" s="78" t="s">
        <v>152</v>
      </c>
      <c r="I10" s="78" t="s">
        <v>152</v>
      </c>
      <c r="J10" s="78" t="s">
        <v>152</v>
      </c>
      <c r="K10" s="78" t="s">
        <v>152</v>
      </c>
      <c r="L10" s="78" t="s">
        <v>152</v>
      </c>
      <c r="M10" s="52"/>
    </row>
    <row r="11" spans="1:13" x14ac:dyDescent="0.25">
      <c r="A11" s="53" t="s">
        <v>152</v>
      </c>
      <c r="B11" s="78" t="s">
        <v>152</v>
      </c>
      <c r="C11" s="78" t="s">
        <v>152</v>
      </c>
      <c r="D11" s="78" t="s">
        <v>152</v>
      </c>
      <c r="E11" s="78" t="s">
        <v>152</v>
      </c>
      <c r="F11" s="78" t="s">
        <v>152</v>
      </c>
      <c r="G11" s="78" t="s">
        <v>152</v>
      </c>
      <c r="H11" s="78" t="s">
        <v>152</v>
      </c>
      <c r="I11" s="78" t="s">
        <v>152</v>
      </c>
      <c r="J11" s="78" t="s">
        <v>152</v>
      </c>
      <c r="K11" s="78" t="s">
        <v>152</v>
      </c>
      <c r="L11" s="78" t="s">
        <v>152</v>
      </c>
      <c r="M11" s="52"/>
    </row>
    <row r="12" spans="1:13" x14ac:dyDescent="0.25">
      <c r="A12" s="53" t="s">
        <v>152</v>
      </c>
      <c r="B12" s="78" t="s">
        <v>152</v>
      </c>
      <c r="C12" s="78" t="s">
        <v>152</v>
      </c>
      <c r="D12" s="78" t="s">
        <v>152</v>
      </c>
      <c r="E12" s="78" t="s">
        <v>152</v>
      </c>
      <c r="F12" s="78" t="s">
        <v>152</v>
      </c>
      <c r="G12" s="78" t="s">
        <v>152</v>
      </c>
      <c r="H12" s="78" t="s">
        <v>152</v>
      </c>
      <c r="I12" s="78" t="s">
        <v>152</v>
      </c>
      <c r="J12" s="78" t="s">
        <v>152</v>
      </c>
      <c r="K12" s="78" t="s">
        <v>152</v>
      </c>
      <c r="L12" s="78" t="s">
        <v>152</v>
      </c>
      <c r="M12" s="52"/>
    </row>
    <row r="13" spans="1:13" x14ac:dyDescent="0.25">
      <c r="A13" s="53" t="s">
        <v>152</v>
      </c>
      <c r="B13" s="78" t="s">
        <v>152</v>
      </c>
      <c r="C13" s="78" t="s">
        <v>152</v>
      </c>
      <c r="D13" s="78" t="s">
        <v>152</v>
      </c>
      <c r="E13" s="78" t="s">
        <v>152</v>
      </c>
      <c r="F13" s="78" t="s">
        <v>152</v>
      </c>
      <c r="G13" s="78" t="s">
        <v>152</v>
      </c>
      <c r="H13" s="78" t="s">
        <v>152</v>
      </c>
      <c r="I13" s="78" t="s">
        <v>152</v>
      </c>
      <c r="J13" s="78" t="s">
        <v>152</v>
      </c>
      <c r="K13" s="78" t="s">
        <v>152</v>
      </c>
      <c r="L13" s="78" t="s">
        <v>152</v>
      </c>
      <c r="M13" s="52"/>
    </row>
    <row r="14" spans="1:13" x14ac:dyDescent="0.25">
      <c r="A14" s="53" t="s">
        <v>152</v>
      </c>
      <c r="B14" s="78" t="s">
        <v>152</v>
      </c>
      <c r="C14" s="78" t="s">
        <v>152</v>
      </c>
      <c r="D14" s="78" t="s">
        <v>152</v>
      </c>
      <c r="E14" s="78" t="s">
        <v>152</v>
      </c>
      <c r="F14" s="78" t="s">
        <v>152</v>
      </c>
      <c r="G14" s="78" t="s">
        <v>152</v>
      </c>
      <c r="H14" s="78" t="s">
        <v>152</v>
      </c>
      <c r="I14" s="78" t="s">
        <v>152</v>
      </c>
      <c r="J14" s="78" t="s">
        <v>152</v>
      </c>
      <c r="K14" s="78" t="s">
        <v>152</v>
      </c>
      <c r="L14" s="78" t="s">
        <v>152</v>
      </c>
      <c r="M14" s="52"/>
    </row>
    <row r="15" spans="1:13" x14ac:dyDescent="0.25">
      <c r="A15" s="53" t="s">
        <v>152</v>
      </c>
      <c r="B15" s="78" t="s">
        <v>152</v>
      </c>
      <c r="C15" s="78" t="s">
        <v>152</v>
      </c>
      <c r="D15" s="78" t="s">
        <v>152</v>
      </c>
      <c r="E15" s="78" t="s">
        <v>152</v>
      </c>
      <c r="F15" s="78" t="s">
        <v>152</v>
      </c>
      <c r="G15" s="78" t="s">
        <v>152</v>
      </c>
      <c r="H15" s="78" t="s">
        <v>152</v>
      </c>
      <c r="I15" s="78" t="s">
        <v>152</v>
      </c>
      <c r="J15" s="78" t="s">
        <v>152</v>
      </c>
      <c r="K15" s="78" t="s">
        <v>152</v>
      </c>
      <c r="L15" s="78" t="s">
        <v>152</v>
      </c>
      <c r="M15" s="52"/>
    </row>
    <row r="16" spans="1:13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4:13" x14ac:dyDescent="0.25"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4:13" x14ac:dyDescent="0.25"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4:13" x14ac:dyDescent="0.25"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4:13" x14ac:dyDescent="0.25"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4:13" x14ac:dyDescent="0.25"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4:13" x14ac:dyDescent="0.25"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4:13" x14ac:dyDescent="0.25"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4:13" x14ac:dyDescent="0.25"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4:13" x14ac:dyDescent="0.25"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4:13" x14ac:dyDescent="0.25">
      <c r="D26" s="52"/>
      <c r="E26" s="52"/>
      <c r="F26" s="52"/>
      <c r="G26" s="52"/>
      <c r="H26" s="52"/>
      <c r="I26" s="52"/>
      <c r="J26" s="52"/>
      <c r="K26" s="52"/>
      <c r="L26" s="52"/>
      <c r="M26" s="52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zoomScale="115" zoomScaleNormal="115" workbookViewId="0">
      <selection activeCell="B25" sqref="B25"/>
    </sheetView>
  </sheetViews>
  <sheetFormatPr defaultRowHeight="15" x14ac:dyDescent="0.25"/>
  <cols>
    <col min="1" max="1" width="7" style="32" customWidth="1"/>
    <col min="2" max="2" width="46" style="32" customWidth="1"/>
    <col min="3" max="3" width="18" style="32" customWidth="1"/>
    <col min="4" max="4" width="44.5703125" style="32" customWidth="1"/>
    <col min="5" max="16384" width="9.140625" style="32"/>
  </cols>
  <sheetData>
    <row r="1" spans="1:4" ht="66" customHeight="1" x14ac:dyDescent="0.25">
      <c r="D1" s="29" t="s">
        <v>145</v>
      </c>
    </row>
    <row r="2" spans="1:4" ht="67.5" customHeight="1" x14ac:dyDescent="0.25">
      <c r="A2" s="163" t="s">
        <v>218</v>
      </c>
      <c r="B2" s="163"/>
      <c r="C2" s="163"/>
      <c r="D2" s="163"/>
    </row>
    <row r="4" spans="1:4" ht="30.75" customHeight="1" x14ac:dyDescent="0.25">
      <c r="A4" s="66" t="s">
        <v>14</v>
      </c>
      <c r="B4" s="66" t="s">
        <v>84</v>
      </c>
      <c r="C4" s="66" t="s">
        <v>82</v>
      </c>
      <c r="D4" s="66" t="s">
        <v>118</v>
      </c>
    </row>
    <row r="5" spans="1:4" x14ac:dyDescent="0.25">
      <c r="A5" s="67">
        <v>1</v>
      </c>
      <c r="B5" s="67" t="s">
        <v>152</v>
      </c>
      <c r="C5" s="67" t="s">
        <v>152</v>
      </c>
      <c r="D5" s="67" t="s">
        <v>152</v>
      </c>
    </row>
    <row r="6" spans="1:4" x14ac:dyDescent="0.25">
      <c r="A6" s="67">
        <f>+A5+1</f>
        <v>2</v>
      </c>
      <c r="B6" s="67" t="s">
        <v>152</v>
      </c>
      <c r="C6" s="67" t="s">
        <v>152</v>
      </c>
      <c r="D6" s="67" t="s">
        <v>152</v>
      </c>
    </row>
    <row r="7" spans="1:4" x14ac:dyDescent="0.25">
      <c r="A7" s="67">
        <f t="shared" ref="A7:A14" si="0">+A6+1</f>
        <v>3</v>
      </c>
      <c r="B7" s="67" t="s">
        <v>152</v>
      </c>
      <c r="C7" s="67" t="s">
        <v>152</v>
      </c>
      <c r="D7" s="67" t="s">
        <v>152</v>
      </c>
    </row>
    <row r="8" spans="1:4" x14ac:dyDescent="0.25">
      <c r="A8" s="67">
        <f t="shared" si="0"/>
        <v>4</v>
      </c>
      <c r="B8" s="67" t="s">
        <v>152</v>
      </c>
      <c r="C8" s="67" t="s">
        <v>152</v>
      </c>
      <c r="D8" s="67" t="s">
        <v>152</v>
      </c>
    </row>
    <row r="9" spans="1:4" x14ac:dyDescent="0.25">
      <c r="A9" s="67">
        <f t="shared" si="0"/>
        <v>5</v>
      </c>
      <c r="B9" s="67" t="s">
        <v>152</v>
      </c>
      <c r="C9" s="67" t="s">
        <v>152</v>
      </c>
      <c r="D9" s="67" t="s">
        <v>152</v>
      </c>
    </row>
    <row r="10" spans="1:4" x14ac:dyDescent="0.25">
      <c r="A10" s="67">
        <f t="shared" si="0"/>
        <v>6</v>
      </c>
      <c r="B10" s="67" t="s">
        <v>152</v>
      </c>
      <c r="C10" s="67" t="s">
        <v>152</v>
      </c>
      <c r="D10" s="67" t="s">
        <v>152</v>
      </c>
    </row>
    <row r="11" spans="1:4" x14ac:dyDescent="0.25">
      <c r="A11" s="67">
        <f t="shared" si="0"/>
        <v>7</v>
      </c>
      <c r="B11" s="67" t="s">
        <v>152</v>
      </c>
      <c r="C11" s="67" t="s">
        <v>152</v>
      </c>
      <c r="D11" s="67" t="s">
        <v>152</v>
      </c>
    </row>
    <row r="12" spans="1:4" x14ac:dyDescent="0.25">
      <c r="A12" s="67">
        <f t="shared" si="0"/>
        <v>8</v>
      </c>
      <c r="B12" s="67" t="s">
        <v>152</v>
      </c>
      <c r="C12" s="67" t="s">
        <v>152</v>
      </c>
      <c r="D12" s="67" t="s">
        <v>152</v>
      </c>
    </row>
    <row r="13" spans="1:4" x14ac:dyDescent="0.25">
      <c r="A13" s="67">
        <f t="shared" si="0"/>
        <v>9</v>
      </c>
      <c r="B13" s="67" t="s">
        <v>152</v>
      </c>
      <c r="C13" s="67" t="s">
        <v>152</v>
      </c>
      <c r="D13" s="67" t="s">
        <v>152</v>
      </c>
    </row>
    <row r="14" spans="1:4" x14ac:dyDescent="0.25">
      <c r="A14" s="67">
        <f t="shared" si="0"/>
        <v>10</v>
      </c>
      <c r="B14" s="67" t="s">
        <v>152</v>
      </c>
      <c r="C14" s="67" t="s">
        <v>152</v>
      </c>
      <c r="D14" s="67" t="s">
        <v>152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zoomScale="115" zoomScaleNormal="115" workbookViewId="0">
      <selection activeCell="B25" sqref="B25"/>
    </sheetView>
  </sheetViews>
  <sheetFormatPr defaultRowHeight="15" x14ac:dyDescent="0.25"/>
  <cols>
    <col min="1" max="1" width="7" style="32" customWidth="1"/>
    <col min="2" max="2" width="38.42578125" style="32" customWidth="1"/>
    <col min="3" max="3" width="22.140625" style="32" customWidth="1"/>
    <col min="4" max="4" width="47.28515625" style="32" customWidth="1"/>
    <col min="5" max="16384" width="9.140625" style="32"/>
  </cols>
  <sheetData>
    <row r="1" spans="1:4" ht="60" customHeight="1" x14ac:dyDescent="0.25">
      <c r="D1" s="29" t="s">
        <v>146</v>
      </c>
    </row>
    <row r="2" spans="1:4" ht="64.5" customHeight="1" x14ac:dyDescent="0.25">
      <c r="A2" s="163" t="s">
        <v>219</v>
      </c>
      <c r="B2" s="163"/>
      <c r="C2" s="163"/>
      <c r="D2" s="163"/>
    </row>
    <row r="4" spans="1:4" ht="30.75" customHeight="1" x14ac:dyDescent="0.25">
      <c r="A4" s="66" t="s">
        <v>14</v>
      </c>
      <c r="B4" s="66" t="s">
        <v>84</v>
      </c>
      <c r="C4" s="66" t="s">
        <v>82</v>
      </c>
      <c r="D4" s="66" t="s">
        <v>118</v>
      </c>
    </row>
    <row r="5" spans="1:4" x14ac:dyDescent="0.25">
      <c r="A5" s="67">
        <v>1</v>
      </c>
      <c r="B5" s="67" t="s">
        <v>152</v>
      </c>
      <c r="C5" s="67" t="s">
        <v>152</v>
      </c>
      <c r="D5" s="67" t="s">
        <v>152</v>
      </c>
    </row>
    <row r="6" spans="1:4" x14ac:dyDescent="0.25">
      <c r="A6" s="67">
        <f>+A5+1</f>
        <v>2</v>
      </c>
      <c r="B6" s="67" t="s">
        <v>152</v>
      </c>
      <c r="C6" s="67" t="s">
        <v>152</v>
      </c>
      <c r="D6" s="67" t="s">
        <v>152</v>
      </c>
    </row>
    <row r="7" spans="1:4" x14ac:dyDescent="0.25">
      <c r="A7" s="67">
        <f t="shared" ref="A7:A14" si="0">+A6+1</f>
        <v>3</v>
      </c>
      <c r="B7" s="67" t="s">
        <v>152</v>
      </c>
      <c r="C7" s="67" t="s">
        <v>152</v>
      </c>
      <c r="D7" s="67" t="s">
        <v>152</v>
      </c>
    </row>
    <row r="8" spans="1:4" x14ac:dyDescent="0.25">
      <c r="A8" s="67">
        <f t="shared" si="0"/>
        <v>4</v>
      </c>
      <c r="B8" s="67" t="s">
        <v>152</v>
      </c>
      <c r="C8" s="67" t="s">
        <v>152</v>
      </c>
      <c r="D8" s="67" t="s">
        <v>152</v>
      </c>
    </row>
    <row r="9" spans="1:4" x14ac:dyDescent="0.25">
      <c r="A9" s="67">
        <f t="shared" si="0"/>
        <v>5</v>
      </c>
      <c r="B9" s="67" t="s">
        <v>152</v>
      </c>
      <c r="C9" s="67" t="s">
        <v>152</v>
      </c>
      <c r="D9" s="67" t="s">
        <v>152</v>
      </c>
    </row>
    <row r="10" spans="1:4" x14ac:dyDescent="0.25">
      <c r="A10" s="67">
        <f t="shared" si="0"/>
        <v>6</v>
      </c>
      <c r="B10" s="67" t="s">
        <v>152</v>
      </c>
      <c r="C10" s="67" t="s">
        <v>152</v>
      </c>
      <c r="D10" s="67" t="s">
        <v>152</v>
      </c>
    </row>
    <row r="11" spans="1:4" x14ac:dyDescent="0.25">
      <c r="A11" s="67">
        <f t="shared" si="0"/>
        <v>7</v>
      </c>
      <c r="B11" s="67" t="s">
        <v>152</v>
      </c>
      <c r="C11" s="67" t="s">
        <v>152</v>
      </c>
      <c r="D11" s="67" t="s">
        <v>152</v>
      </c>
    </row>
    <row r="12" spans="1:4" x14ac:dyDescent="0.25">
      <c r="A12" s="67">
        <f t="shared" si="0"/>
        <v>8</v>
      </c>
      <c r="B12" s="67" t="s">
        <v>152</v>
      </c>
      <c r="C12" s="67" t="s">
        <v>152</v>
      </c>
      <c r="D12" s="67" t="s">
        <v>152</v>
      </c>
    </row>
    <row r="13" spans="1:4" x14ac:dyDescent="0.25">
      <c r="A13" s="67">
        <f t="shared" si="0"/>
        <v>9</v>
      </c>
      <c r="B13" s="67" t="s">
        <v>152</v>
      </c>
      <c r="C13" s="67" t="s">
        <v>152</v>
      </c>
      <c r="D13" s="67" t="s">
        <v>152</v>
      </c>
    </row>
    <row r="14" spans="1:4" x14ac:dyDescent="0.25">
      <c r="A14" s="67">
        <f t="shared" si="0"/>
        <v>10</v>
      </c>
      <c r="B14" s="67" t="s">
        <v>152</v>
      </c>
      <c r="C14" s="67" t="s">
        <v>152</v>
      </c>
      <c r="D14" s="67" t="s">
        <v>152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16"/>
  <sheetViews>
    <sheetView zoomScaleNormal="100" workbookViewId="0">
      <selection activeCell="B25" sqref="B25"/>
    </sheetView>
  </sheetViews>
  <sheetFormatPr defaultRowHeight="15" x14ac:dyDescent="0.25"/>
  <cols>
    <col min="1" max="1" width="9.140625" style="32"/>
    <col min="2" max="2" width="52.85546875" style="32" customWidth="1"/>
    <col min="3" max="3" width="20.85546875" style="32" customWidth="1"/>
    <col min="4" max="4" width="55.85546875" style="32" customWidth="1"/>
    <col min="5" max="16384" width="9.140625" style="32"/>
  </cols>
  <sheetData>
    <row r="1" spans="1:6" ht="78.75" x14ac:dyDescent="0.25">
      <c r="A1" s="54"/>
      <c r="B1" s="55"/>
      <c r="C1" s="54"/>
      <c r="D1" s="72" t="s">
        <v>147</v>
      </c>
    </row>
    <row r="2" spans="1:6" ht="72.75" customHeight="1" x14ac:dyDescent="0.25">
      <c r="A2" s="163" t="s">
        <v>220</v>
      </c>
      <c r="B2" s="163"/>
      <c r="C2" s="163"/>
      <c r="D2" s="163"/>
      <c r="E2" s="50"/>
      <c r="F2" s="50"/>
    </row>
    <row r="3" spans="1:6" ht="19.5" x14ac:dyDescent="0.25">
      <c r="A3" s="176" t="s">
        <v>71</v>
      </c>
      <c r="B3" s="176"/>
      <c r="C3" s="176"/>
      <c r="D3" s="176"/>
    </row>
    <row r="4" spans="1:6" ht="18.75" x14ac:dyDescent="0.25">
      <c r="A4" s="54"/>
      <c r="B4" s="54"/>
      <c r="C4" s="54"/>
      <c r="D4" s="54"/>
    </row>
    <row r="5" spans="1:6" ht="24.75" customHeight="1" x14ac:dyDescent="0.25">
      <c r="A5" s="177" t="s">
        <v>14</v>
      </c>
      <c r="B5" s="177" t="s">
        <v>72</v>
      </c>
      <c r="C5" s="177" t="s">
        <v>73</v>
      </c>
      <c r="D5" s="177" t="s">
        <v>74</v>
      </c>
    </row>
    <row r="6" spans="1:6" ht="26.25" customHeight="1" x14ac:dyDescent="0.25">
      <c r="A6" s="177"/>
      <c r="B6" s="177"/>
      <c r="C6" s="177"/>
      <c r="D6" s="177"/>
    </row>
    <row r="7" spans="1:6" ht="18.75" x14ac:dyDescent="0.25">
      <c r="A7" s="56" t="s">
        <v>152</v>
      </c>
      <c r="B7" s="56" t="s">
        <v>152</v>
      </c>
      <c r="C7" s="56" t="s">
        <v>152</v>
      </c>
      <c r="D7" s="56" t="s">
        <v>152</v>
      </c>
    </row>
    <row r="8" spans="1:6" ht="18.75" x14ac:dyDescent="0.25">
      <c r="A8" s="56" t="s">
        <v>152</v>
      </c>
      <c r="B8" s="56" t="s">
        <v>152</v>
      </c>
      <c r="C8" s="56" t="s">
        <v>152</v>
      </c>
      <c r="D8" s="56" t="s">
        <v>152</v>
      </c>
    </row>
    <row r="9" spans="1:6" ht="18.75" x14ac:dyDescent="0.25">
      <c r="A9" s="56" t="s">
        <v>152</v>
      </c>
      <c r="B9" s="56" t="s">
        <v>152</v>
      </c>
      <c r="C9" s="56" t="s">
        <v>152</v>
      </c>
      <c r="D9" s="56" t="s">
        <v>152</v>
      </c>
    </row>
    <row r="10" spans="1:6" ht="18.75" x14ac:dyDescent="0.25">
      <c r="A10" s="56" t="s">
        <v>152</v>
      </c>
      <c r="B10" s="56" t="s">
        <v>152</v>
      </c>
      <c r="C10" s="56" t="s">
        <v>152</v>
      </c>
      <c r="D10" s="56" t="s">
        <v>152</v>
      </c>
    </row>
    <row r="11" spans="1:6" ht="18.75" x14ac:dyDescent="0.25">
      <c r="A11" s="56" t="s">
        <v>152</v>
      </c>
      <c r="B11" s="56" t="s">
        <v>152</v>
      </c>
      <c r="C11" s="56" t="s">
        <v>152</v>
      </c>
      <c r="D11" s="56" t="s">
        <v>152</v>
      </c>
    </row>
    <row r="12" spans="1:6" ht="18.75" x14ac:dyDescent="0.25">
      <c r="A12" s="56" t="s">
        <v>152</v>
      </c>
      <c r="B12" s="56" t="s">
        <v>152</v>
      </c>
      <c r="C12" s="56" t="s">
        <v>152</v>
      </c>
      <c r="D12" s="56" t="s">
        <v>152</v>
      </c>
    </row>
    <row r="15" spans="1:6" ht="15.75" customHeight="1" x14ac:dyDescent="0.25">
      <c r="A15" s="175" t="s">
        <v>75</v>
      </c>
      <c r="B15" s="175"/>
      <c r="C15" s="175"/>
      <c r="D15" s="175"/>
    </row>
    <row r="16" spans="1:6" x14ac:dyDescent="0.25">
      <c r="A16" s="175"/>
      <c r="B16" s="175"/>
      <c r="C16" s="175"/>
      <c r="D16" s="175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K30"/>
  <sheetViews>
    <sheetView zoomScaleNormal="100" workbookViewId="0">
      <selection activeCell="B25" sqref="B25"/>
    </sheetView>
  </sheetViews>
  <sheetFormatPr defaultRowHeight="15" x14ac:dyDescent="0.25"/>
  <cols>
    <col min="1" max="1" width="6.7109375" style="32" customWidth="1"/>
    <col min="2" max="2" width="24.7109375" style="32" customWidth="1"/>
    <col min="3" max="3" width="14.5703125" style="32" customWidth="1"/>
    <col min="4" max="6" width="27.42578125" style="32" customWidth="1"/>
    <col min="7" max="7" width="11" style="32" customWidth="1"/>
    <col min="8" max="8" width="18" style="32" customWidth="1"/>
    <col min="9" max="9" width="12.42578125" style="32" customWidth="1"/>
    <col min="10" max="10" width="13.7109375" style="32" customWidth="1"/>
    <col min="11" max="11" width="14.85546875" style="32" customWidth="1"/>
    <col min="12" max="16384" width="9.140625" style="32"/>
  </cols>
  <sheetData>
    <row r="1" spans="1:11" ht="66" customHeight="1" x14ac:dyDescent="0.25">
      <c r="A1" s="8"/>
      <c r="B1" s="8"/>
      <c r="C1" s="8"/>
      <c r="D1" s="8"/>
      <c r="E1" s="8"/>
      <c r="H1" s="134" t="s">
        <v>148</v>
      </c>
      <c r="I1" s="162"/>
      <c r="J1" s="162"/>
      <c r="K1" s="162"/>
    </row>
    <row r="2" spans="1:11" ht="18.75" x14ac:dyDescent="0.25">
      <c r="A2" s="8"/>
      <c r="B2" s="8"/>
      <c r="C2" s="8"/>
      <c r="D2" s="8"/>
      <c r="E2" s="8"/>
      <c r="I2" s="162"/>
      <c r="J2" s="162"/>
      <c r="K2" s="162"/>
    </row>
    <row r="3" spans="1:11" ht="63" customHeight="1" x14ac:dyDescent="0.25">
      <c r="A3" s="121" t="s">
        <v>221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8.75" x14ac:dyDescent="0.25">
      <c r="A4" s="122" t="s">
        <v>50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37.5" x14ac:dyDescent="0.25">
      <c r="A5" s="8"/>
      <c r="B5" s="10" t="s">
        <v>51</v>
      </c>
      <c r="C5" s="10"/>
      <c r="D5" s="8"/>
      <c r="E5" s="8"/>
      <c r="F5" s="8"/>
      <c r="G5" s="8"/>
      <c r="H5" s="8"/>
      <c r="I5" s="8"/>
      <c r="J5" s="8"/>
      <c r="K5" s="23"/>
    </row>
    <row r="6" spans="1:11" s="73" customFormat="1" ht="35.25" customHeight="1" x14ac:dyDescent="0.25">
      <c r="A6" s="187" t="s">
        <v>14</v>
      </c>
      <c r="B6" s="187" t="s">
        <v>29</v>
      </c>
      <c r="C6" s="187" t="s">
        <v>82</v>
      </c>
      <c r="D6" s="187" t="s">
        <v>54</v>
      </c>
      <c r="E6" s="187" t="s">
        <v>58</v>
      </c>
      <c r="F6" s="187" t="s">
        <v>119</v>
      </c>
      <c r="G6" s="187" t="s">
        <v>49</v>
      </c>
      <c r="H6" s="187"/>
      <c r="I6" s="187" t="s">
        <v>124</v>
      </c>
      <c r="J6" s="187"/>
      <c r="K6" s="187"/>
    </row>
    <row r="7" spans="1:11" s="73" customFormat="1" ht="48" customHeight="1" x14ac:dyDescent="0.25">
      <c r="A7" s="187"/>
      <c r="B7" s="187"/>
      <c r="C7" s="187"/>
      <c r="D7" s="187"/>
      <c r="E7" s="187"/>
      <c r="F7" s="187"/>
      <c r="G7" s="71" t="s">
        <v>53</v>
      </c>
      <c r="H7" s="71" t="s">
        <v>23</v>
      </c>
      <c r="I7" s="71" t="s">
        <v>125</v>
      </c>
      <c r="J7" s="71" t="s">
        <v>126</v>
      </c>
      <c r="K7" s="71" t="s">
        <v>127</v>
      </c>
    </row>
    <row r="8" spans="1:11" ht="18.75" x14ac:dyDescent="0.25">
      <c r="A8" s="20">
        <v>1</v>
      </c>
      <c r="B8" s="20" t="s">
        <v>152</v>
      </c>
      <c r="C8" s="20" t="s">
        <v>152</v>
      </c>
      <c r="D8" s="20" t="s">
        <v>152</v>
      </c>
      <c r="E8" s="20" t="s">
        <v>152</v>
      </c>
      <c r="F8" s="20" t="s">
        <v>152</v>
      </c>
      <c r="G8" s="20" t="s">
        <v>152</v>
      </c>
      <c r="H8" s="20" t="s">
        <v>152</v>
      </c>
      <c r="I8" s="20" t="s">
        <v>152</v>
      </c>
      <c r="J8" s="20" t="s">
        <v>152</v>
      </c>
      <c r="K8" s="20" t="s">
        <v>152</v>
      </c>
    </row>
    <row r="9" spans="1:11" ht="18.75" x14ac:dyDescent="0.25">
      <c r="A9" s="20">
        <f>+A8+1</f>
        <v>2</v>
      </c>
      <c r="B9" s="20" t="s">
        <v>152</v>
      </c>
      <c r="C9" s="20" t="s">
        <v>152</v>
      </c>
      <c r="D9" s="20" t="s">
        <v>152</v>
      </c>
      <c r="E9" s="20" t="s">
        <v>152</v>
      </c>
      <c r="F9" s="20" t="s">
        <v>152</v>
      </c>
      <c r="G9" s="20" t="s">
        <v>152</v>
      </c>
      <c r="H9" s="20" t="s">
        <v>152</v>
      </c>
      <c r="I9" s="20" t="s">
        <v>152</v>
      </c>
      <c r="J9" s="20" t="s">
        <v>152</v>
      </c>
      <c r="K9" s="20" t="s">
        <v>152</v>
      </c>
    </row>
    <row r="10" spans="1:11" ht="18.75" x14ac:dyDescent="0.25">
      <c r="A10" s="20">
        <f t="shared" ref="A10" si="0">+A9+1</f>
        <v>3</v>
      </c>
      <c r="B10" s="20" t="s">
        <v>152</v>
      </c>
      <c r="C10" s="20" t="s">
        <v>152</v>
      </c>
      <c r="D10" s="20" t="s">
        <v>152</v>
      </c>
      <c r="E10" s="20" t="s">
        <v>152</v>
      </c>
      <c r="F10" s="20" t="s">
        <v>152</v>
      </c>
      <c r="G10" s="20" t="s">
        <v>152</v>
      </c>
      <c r="H10" s="20" t="s">
        <v>152</v>
      </c>
      <c r="I10" s="20" t="s">
        <v>152</v>
      </c>
      <c r="J10" s="20" t="s">
        <v>152</v>
      </c>
      <c r="K10" s="20" t="s">
        <v>152</v>
      </c>
    </row>
    <row r="11" spans="1:11" ht="18.75" x14ac:dyDescent="0.25">
      <c r="A11" s="123" t="s">
        <v>22</v>
      </c>
      <c r="B11" s="123"/>
      <c r="C11" s="70" t="s">
        <v>123</v>
      </c>
      <c r="D11" s="70">
        <f t="shared" ref="D11:I11" si="1">SUM(D8:D10)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1"/>
        <v>0</v>
      </c>
      <c r="I11" s="70">
        <f t="shared" si="1"/>
        <v>0</v>
      </c>
      <c r="J11" s="70">
        <v>0</v>
      </c>
      <c r="K11" s="70">
        <f>SUM(K8:K10)</f>
        <v>0</v>
      </c>
    </row>
    <row r="13" spans="1:11" ht="18.75" x14ac:dyDescent="0.25">
      <c r="A13" s="8"/>
      <c r="B13" s="69" t="s">
        <v>52</v>
      </c>
      <c r="C13" s="10"/>
      <c r="D13" s="8"/>
      <c r="E13" s="8"/>
      <c r="F13" s="23"/>
      <c r="G13" s="23"/>
      <c r="H13" s="23"/>
      <c r="I13" s="8"/>
      <c r="J13" s="8"/>
      <c r="K13" s="23"/>
    </row>
    <row r="14" spans="1:11" ht="15" customHeight="1" x14ac:dyDescent="0.25">
      <c r="A14" s="187" t="s">
        <v>14</v>
      </c>
      <c r="B14" s="187" t="s">
        <v>30</v>
      </c>
      <c r="C14" s="187" t="s">
        <v>82</v>
      </c>
      <c r="D14" s="187" t="s">
        <v>54</v>
      </c>
      <c r="E14" s="187" t="s">
        <v>58</v>
      </c>
      <c r="F14" s="187" t="s">
        <v>119</v>
      </c>
      <c r="G14" s="178" t="s">
        <v>48</v>
      </c>
      <c r="H14" s="179"/>
      <c r="I14" s="179"/>
      <c r="J14" s="179"/>
      <c r="K14" s="180"/>
    </row>
    <row r="15" spans="1:11" ht="48.6" customHeight="1" x14ac:dyDescent="0.25">
      <c r="A15" s="187"/>
      <c r="B15" s="187"/>
      <c r="C15" s="187"/>
      <c r="D15" s="187"/>
      <c r="E15" s="187"/>
      <c r="F15" s="187"/>
      <c r="G15" s="181"/>
      <c r="H15" s="182"/>
      <c r="I15" s="182"/>
      <c r="J15" s="182"/>
      <c r="K15" s="183"/>
    </row>
    <row r="16" spans="1:11" ht="18.75" x14ac:dyDescent="0.25">
      <c r="A16" s="20">
        <v>1</v>
      </c>
      <c r="B16" s="20" t="s">
        <v>152</v>
      </c>
      <c r="C16" s="20" t="s">
        <v>152</v>
      </c>
      <c r="D16" s="20" t="s">
        <v>152</v>
      </c>
      <c r="E16" s="20" t="s">
        <v>152</v>
      </c>
      <c r="F16" s="20" t="s">
        <v>152</v>
      </c>
      <c r="G16" s="20" t="s">
        <v>152</v>
      </c>
      <c r="H16" s="20" t="s">
        <v>152</v>
      </c>
      <c r="I16" s="20" t="s">
        <v>152</v>
      </c>
      <c r="J16" s="20" t="s">
        <v>152</v>
      </c>
      <c r="K16" s="20" t="s">
        <v>152</v>
      </c>
    </row>
    <row r="17" spans="1:11" ht="18.75" x14ac:dyDescent="0.25">
      <c r="A17" s="20">
        <f>+A16+1</f>
        <v>2</v>
      </c>
      <c r="B17" s="20" t="s">
        <v>152</v>
      </c>
      <c r="C17" s="20" t="s">
        <v>152</v>
      </c>
      <c r="D17" s="20" t="s">
        <v>152</v>
      </c>
      <c r="E17" s="20" t="s">
        <v>152</v>
      </c>
      <c r="F17" s="20" t="s">
        <v>152</v>
      </c>
      <c r="G17" s="20" t="s">
        <v>152</v>
      </c>
      <c r="H17" s="20" t="s">
        <v>152</v>
      </c>
      <c r="I17" s="20" t="s">
        <v>152</v>
      </c>
      <c r="J17" s="20" t="s">
        <v>152</v>
      </c>
      <c r="K17" s="20" t="s">
        <v>152</v>
      </c>
    </row>
    <row r="18" spans="1:11" ht="18.75" x14ac:dyDescent="0.25">
      <c r="A18" s="20">
        <f t="shared" ref="A18" si="2">+A17+1</f>
        <v>3</v>
      </c>
      <c r="B18" s="20" t="s">
        <v>152</v>
      </c>
      <c r="C18" s="20" t="s">
        <v>152</v>
      </c>
      <c r="D18" s="20" t="s">
        <v>152</v>
      </c>
      <c r="E18" s="20" t="s">
        <v>152</v>
      </c>
      <c r="F18" s="20" t="s">
        <v>152</v>
      </c>
      <c r="G18" s="20" t="s">
        <v>152</v>
      </c>
      <c r="H18" s="20" t="s">
        <v>152</v>
      </c>
      <c r="I18" s="20" t="s">
        <v>152</v>
      </c>
      <c r="J18" s="20" t="s">
        <v>152</v>
      </c>
      <c r="K18" s="20" t="s">
        <v>152</v>
      </c>
    </row>
    <row r="19" spans="1:11" ht="18.75" x14ac:dyDescent="0.25">
      <c r="A19" s="123" t="s">
        <v>22</v>
      </c>
      <c r="B19" s="123"/>
      <c r="C19" s="70" t="s">
        <v>123</v>
      </c>
      <c r="D19" s="70">
        <f>SUM(D16:D18)</f>
        <v>0</v>
      </c>
      <c r="E19" s="70">
        <f>SUM(E16:E18)</f>
        <v>0</v>
      </c>
      <c r="F19" s="70">
        <f>SUM(F16:F18)</f>
        <v>0</v>
      </c>
      <c r="G19" s="184" t="s">
        <v>123</v>
      </c>
      <c r="H19" s="185"/>
      <c r="I19" s="185"/>
      <c r="J19" s="185"/>
      <c r="K19" s="186"/>
    </row>
    <row r="22" spans="1:11" ht="18.75" x14ac:dyDescent="0.25">
      <c r="A22" s="8"/>
      <c r="B22" s="69" t="s">
        <v>66</v>
      </c>
      <c r="C22" s="10"/>
      <c r="D22" s="8"/>
      <c r="E22" s="8"/>
      <c r="F22" s="23"/>
      <c r="G22" s="23"/>
      <c r="H22" s="23"/>
      <c r="I22" s="8"/>
      <c r="J22" s="8"/>
      <c r="K22" s="23"/>
    </row>
    <row r="23" spans="1:11" ht="16.5" customHeight="1" x14ac:dyDescent="0.25">
      <c r="A23" s="187" t="s">
        <v>14</v>
      </c>
      <c r="B23" s="187" t="s">
        <v>69</v>
      </c>
      <c r="C23" s="187" t="s">
        <v>82</v>
      </c>
      <c r="D23" s="187" t="s">
        <v>70</v>
      </c>
      <c r="E23" s="187" t="s">
        <v>67</v>
      </c>
      <c r="F23" s="187" t="s">
        <v>120</v>
      </c>
      <c r="G23" s="178" t="s">
        <v>68</v>
      </c>
      <c r="H23" s="179"/>
      <c r="I23" s="179"/>
      <c r="J23" s="179"/>
      <c r="K23" s="180"/>
    </row>
    <row r="24" spans="1:11" ht="34.5" customHeight="1" x14ac:dyDescent="0.25">
      <c r="A24" s="187"/>
      <c r="B24" s="187"/>
      <c r="C24" s="187"/>
      <c r="D24" s="187"/>
      <c r="E24" s="187"/>
      <c r="F24" s="187"/>
      <c r="G24" s="181"/>
      <c r="H24" s="182"/>
      <c r="I24" s="182"/>
      <c r="J24" s="182"/>
      <c r="K24" s="183"/>
    </row>
    <row r="25" spans="1:11" ht="18.75" x14ac:dyDescent="0.25">
      <c r="A25" s="20">
        <v>1</v>
      </c>
      <c r="B25" s="22"/>
      <c r="C25" s="22"/>
      <c r="D25" s="20"/>
      <c r="E25" s="20"/>
      <c r="F25" s="20"/>
      <c r="G25" s="184"/>
      <c r="H25" s="185"/>
      <c r="I25" s="185"/>
      <c r="J25" s="185"/>
      <c r="K25" s="186"/>
    </row>
    <row r="26" spans="1:11" ht="18.75" x14ac:dyDescent="0.25">
      <c r="A26" s="20">
        <f>+A25+1</f>
        <v>2</v>
      </c>
      <c r="B26" s="22"/>
      <c r="C26" s="22"/>
      <c r="D26" s="20"/>
      <c r="E26" s="20"/>
      <c r="F26" s="20"/>
      <c r="G26" s="184"/>
      <c r="H26" s="185"/>
      <c r="I26" s="185"/>
      <c r="J26" s="185"/>
      <c r="K26" s="186"/>
    </row>
    <row r="27" spans="1:11" ht="18.75" x14ac:dyDescent="0.25">
      <c r="A27" s="20">
        <f t="shared" ref="A27" si="3">+A26+1</f>
        <v>3</v>
      </c>
      <c r="B27" s="22"/>
      <c r="C27" s="22"/>
      <c r="D27" s="20"/>
      <c r="E27" s="20"/>
      <c r="F27" s="20"/>
      <c r="G27" s="184"/>
      <c r="H27" s="185"/>
      <c r="I27" s="185"/>
      <c r="J27" s="185"/>
      <c r="K27" s="186"/>
    </row>
    <row r="28" spans="1:11" ht="18.75" x14ac:dyDescent="0.25">
      <c r="A28" s="123" t="s">
        <v>22</v>
      </c>
      <c r="B28" s="123"/>
      <c r="C28" s="70"/>
      <c r="D28" s="70">
        <f>SUM(D25:D27)</f>
        <v>0</v>
      </c>
      <c r="E28" s="70">
        <f>SUM(E25:E27)</f>
        <v>0</v>
      </c>
      <c r="F28" s="70">
        <f>SUM(F25:F27)</f>
        <v>0</v>
      </c>
      <c r="G28" s="184" t="s">
        <v>123</v>
      </c>
      <c r="H28" s="185"/>
      <c r="I28" s="185"/>
      <c r="J28" s="185"/>
      <c r="K28" s="186"/>
    </row>
    <row r="30" spans="1:11" x14ac:dyDescent="0.25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</row>
  </sheetData>
  <mergeCells count="35"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G14:K15"/>
    <mergeCell ref="G19:K19"/>
    <mergeCell ref="B6:B7"/>
    <mergeCell ref="C6:C7"/>
    <mergeCell ref="E6:E7"/>
    <mergeCell ref="G6:H6"/>
  </mergeCells>
  <printOptions horizontalCentered="1"/>
  <pageMargins left="0.19685039370078741" right="0.19685039370078741" top="0.19685039370078741" bottom="0.19685039370078741" header="0" footer="0"/>
  <pageSetup paperSize="9" scale="7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N14"/>
  <sheetViews>
    <sheetView view="pageBreakPreview" zoomScaleNormal="100" zoomScaleSheetLayoutView="100" workbookViewId="0">
      <selection activeCell="B25" sqref="B25"/>
    </sheetView>
  </sheetViews>
  <sheetFormatPr defaultColWidth="9.140625" defaultRowHeight="15.75" x14ac:dyDescent="0.25"/>
  <cols>
    <col min="1" max="1" width="6" style="24" customWidth="1"/>
    <col min="2" max="2" width="17.28515625" style="24" customWidth="1"/>
    <col min="3" max="3" width="13.7109375" style="24" customWidth="1"/>
    <col min="4" max="7" width="20.85546875" style="24" customWidth="1"/>
    <col min="8" max="8" width="17.5703125" style="24" customWidth="1"/>
    <col min="9" max="9" width="19.28515625" style="24" customWidth="1"/>
    <col min="10" max="10" width="14" style="24" customWidth="1"/>
    <col min="11" max="13" width="18.7109375" style="24" customWidth="1"/>
    <col min="14" max="14" width="15.7109375" style="24" customWidth="1"/>
    <col min="15" max="19" width="15.7109375" style="25" customWidth="1"/>
    <col min="20" max="16384" width="9.140625" style="25"/>
  </cols>
  <sheetData>
    <row r="1" spans="1:10" ht="66.75" customHeight="1" x14ac:dyDescent="0.25">
      <c r="H1" s="189" t="s">
        <v>149</v>
      </c>
      <c r="I1" s="189"/>
      <c r="J1" s="189"/>
    </row>
    <row r="3" spans="1:10" s="24" customFormat="1" ht="73.5" customHeight="1" x14ac:dyDescent="0.25">
      <c r="A3" s="168" t="s">
        <v>222</v>
      </c>
      <c r="B3" s="168"/>
      <c r="C3" s="168"/>
      <c r="D3" s="168"/>
      <c r="E3" s="168"/>
      <c r="F3" s="168"/>
      <c r="G3" s="168"/>
      <c r="H3" s="168"/>
      <c r="I3" s="168"/>
      <c r="J3" s="168"/>
    </row>
    <row r="5" spans="1:10" s="24" customFormat="1" ht="47.25" customHeight="1" x14ac:dyDescent="0.25">
      <c r="A5" s="193" t="s">
        <v>121</v>
      </c>
      <c r="B5" s="193" t="s">
        <v>59</v>
      </c>
      <c r="C5" s="193" t="s">
        <v>122</v>
      </c>
      <c r="D5" s="190" t="s">
        <v>60</v>
      </c>
      <c r="E5" s="191"/>
      <c r="F5" s="194" t="s">
        <v>65</v>
      </c>
      <c r="G5" s="194" t="s">
        <v>63</v>
      </c>
      <c r="H5" s="194" t="s">
        <v>111</v>
      </c>
      <c r="I5" s="194" t="s">
        <v>112</v>
      </c>
      <c r="J5" s="194" t="s">
        <v>28</v>
      </c>
    </row>
    <row r="6" spans="1:10" s="24" customFormat="1" ht="60.75" customHeight="1" x14ac:dyDescent="0.25">
      <c r="A6" s="193"/>
      <c r="B6" s="193"/>
      <c r="C6" s="193"/>
      <c r="D6" s="44" t="s">
        <v>61</v>
      </c>
      <c r="E6" s="44" t="s">
        <v>62</v>
      </c>
      <c r="F6" s="195"/>
      <c r="G6" s="195"/>
      <c r="H6" s="195"/>
      <c r="I6" s="195"/>
      <c r="J6" s="195"/>
    </row>
    <row r="7" spans="1:10" s="24" customFormat="1" ht="15" x14ac:dyDescent="0.25">
      <c r="A7" s="28">
        <v>1</v>
      </c>
      <c r="B7" s="68" t="s">
        <v>152</v>
      </c>
      <c r="C7" s="26"/>
      <c r="D7" s="68" t="s">
        <v>152</v>
      </c>
      <c r="E7" s="68" t="s">
        <v>152</v>
      </c>
      <c r="F7" s="68" t="s">
        <v>152</v>
      </c>
      <c r="G7" s="68" t="s">
        <v>152</v>
      </c>
      <c r="H7" s="68" t="s">
        <v>152</v>
      </c>
      <c r="I7" s="68" t="s">
        <v>152</v>
      </c>
      <c r="J7" s="68" t="s">
        <v>152</v>
      </c>
    </row>
    <row r="8" spans="1:10" s="24" customFormat="1" ht="15" x14ac:dyDescent="0.25">
      <c r="A8" s="28">
        <v>2</v>
      </c>
      <c r="B8" s="68" t="s">
        <v>152</v>
      </c>
      <c r="C8" s="68" t="s">
        <v>123</v>
      </c>
      <c r="D8" s="68" t="s">
        <v>152</v>
      </c>
      <c r="E8" s="68" t="s">
        <v>152</v>
      </c>
      <c r="F8" s="68" t="s">
        <v>152</v>
      </c>
      <c r="G8" s="68" t="s">
        <v>152</v>
      </c>
      <c r="H8" s="68" t="s">
        <v>152</v>
      </c>
      <c r="I8" s="68" t="s">
        <v>152</v>
      </c>
      <c r="J8" s="68" t="s">
        <v>152</v>
      </c>
    </row>
    <row r="9" spans="1:10" s="24" customFormat="1" ht="15" x14ac:dyDescent="0.25">
      <c r="A9" s="28">
        <v>3</v>
      </c>
      <c r="B9" s="68" t="s">
        <v>152</v>
      </c>
      <c r="C9" s="68" t="s">
        <v>123</v>
      </c>
      <c r="D9" s="68" t="s">
        <v>152</v>
      </c>
      <c r="E9" s="68" t="s">
        <v>152</v>
      </c>
      <c r="F9" s="68" t="s">
        <v>152</v>
      </c>
      <c r="G9" s="68" t="s">
        <v>152</v>
      </c>
      <c r="H9" s="68" t="s">
        <v>152</v>
      </c>
      <c r="I9" s="68" t="s">
        <v>152</v>
      </c>
      <c r="J9" s="68" t="s">
        <v>152</v>
      </c>
    </row>
    <row r="10" spans="1:10" s="24" customFormat="1" ht="15" x14ac:dyDescent="0.25">
      <c r="A10" s="28">
        <v>4</v>
      </c>
      <c r="B10" s="68" t="s">
        <v>152</v>
      </c>
      <c r="C10" s="68" t="s">
        <v>123</v>
      </c>
      <c r="D10" s="68" t="s">
        <v>152</v>
      </c>
      <c r="E10" s="68" t="s">
        <v>152</v>
      </c>
      <c r="F10" s="68" t="s">
        <v>152</v>
      </c>
      <c r="G10" s="68" t="s">
        <v>152</v>
      </c>
      <c r="H10" s="68" t="s">
        <v>152</v>
      </c>
      <c r="I10" s="68" t="s">
        <v>152</v>
      </c>
      <c r="J10" s="68" t="s">
        <v>152</v>
      </c>
    </row>
    <row r="11" spans="1:10" s="24" customFormat="1" ht="15" x14ac:dyDescent="0.25">
      <c r="A11" s="28">
        <v>5</v>
      </c>
      <c r="B11" s="68" t="s">
        <v>152</v>
      </c>
      <c r="C11" s="68" t="s">
        <v>123</v>
      </c>
      <c r="D11" s="68" t="s">
        <v>152</v>
      </c>
      <c r="E11" s="68" t="s">
        <v>152</v>
      </c>
      <c r="F11" s="68" t="s">
        <v>152</v>
      </c>
      <c r="G11" s="68" t="s">
        <v>152</v>
      </c>
      <c r="H11" s="68" t="s">
        <v>152</v>
      </c>
      <c r="I11" s="68" t="s">
        <v>152</v>
      </c>
      <c r="J11" s="68" t="s">
        <v>152</v>
      </c>
    </row>
    <row r="13" spans="1:10" s="24" customFormat="1" ht="30.75" customHeight="1" x14ac:dyDescent="0.25">
      <c r="A13" s="45"/>
      <c r="B13" s="192" t="s">
        <v>64</v>
      </c>
      <c r="C13" s="192"/>
      <c r="D13" s="192"/>
      <c r="E13" s="192"/>
      <c r="F13" s="192"/>
      <c r="G13" s="192"/>
      <c r="H13" s="192"/>
      <c r="I13" s="192"/>
      <c r="J13" s="192"/>
    </row>
    <row r="14" spans="1:10" ht="18.75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63" t="s">
        <v>76</v>
      </c>
      <c r="B5" s="163"/>
      <c r="C5" s="163"/>
      <c r="D5" s="163"/>
    </row>
    <row r="7" spans="1:4" ht="25.5" x14ac:dyDescent="0.25">
      <c r="A7" s="49" t="s">
        <v>26</v>
      </c>
      <c r="B7" s="49" t="s">
        <v>84</v>
      </c>
      <c r="C7" s="49" t="s">
        <v>82</v>
      </c>
      <c r="D7" s="49" t="s">
        <v>83</v>
      </c>
    </row>
    <row r="8" spans="1:4" x14ac:dyDescent="0.25">
      <c r="A8" s="46">
        <v>1</v>
      </c>
      <c r="B8" s="46"/>
      <c r="C8" s="46"/>
      <c r="D8" s="46"/>
    </row>
    <row r="9" spans="1:4" x14ac:dyDescent="0.25">
      <c r="A9" s="46">
        <f>+A8+1</f>
        <v>2</v>
      </c>
      <c r="B9" s="47"/>
      <c r="C9" s="47"/>
      <c r="D9" s="48"/>
    </row>
    <row r="10" spans="1:4" x14ac:dyDescent="0.25">
      <c r="A10" s="46">
        <f t="shared" ref="A10:A17" si="0">+A9+1</f>
        <v>3</v>
      </c>
      <c r="B10" s="47"/>
      <c r="C10" s="47"/>
      <c r="D10" s="48"/>
    </row>
    <row r="11" spans="1:4" x14ac:dyDescent="0.25">
      <c r="A11" s="46">
        <f t="shared" si="0"/>
        <v>4</v>
      </c>
      <c r="B11" s="47"/>
      <c r="C11" s="47"/>
      <c r="D11" s="48"/>
    </row>
    <row r="12" spans="1:4" x14ac:dyDescent="0.25">
      <c r="A12" s="46">
        <f t="shared" si="0"/>
        <v>5</v>
      </c>
      <c r="B12" s="47"/>
      <c r="C12" s="47"/>
      <c r="D12" s="48"/>
    </row>
    <row r="13" spans="1:4" x14ac:dyDescent="0.25">
      <c r="A13" s="46">
        <f t="shared" si="0"/>
        <v>6</v>
      </c>
      <c r="B13" s="47"/>
      <c r="C13" s="47"/>
      <c r="D13" s="48"/>
    </row>
    <row r="14" spans="1:4" x14ac:dyDescent="0.25">
      <c r="A14" s="46">
        <f t="shared" si="0"/>
        <v>7</v>
      </c>
      <c r="B14" s="47"/>
      <c r="C14" s="47"/>
      <c r="D14" s="48"/>
    </row>
    <row r="15" spans="1:4" x14ac:dyDescent="0.25">
      <c r="A15" s="46">
        <f t="shared" si="0"/>
        <v>8</v>
      </c>
      <c r="B15" s="47"/>
      <c r="C15" s="47"/>
      <c r="D15" s="48"/>
    </row>
    <row r="16" spans="1:4" x14ac:dyDescent="0.25">
      <c r="A16" s="46">
        <f t="shared" si="0"/>
        <v>9</v>
      </c>
      <c r="B16" s="47"/>
      <c r="C16" s="47"/>
      <c r="D16" s="48"/>
    </row>
    <row r="17" spans="1:4" x14ac:dyDescent="0.25">
      <c r="A17" s="46">
        <f t="shared" si="0"/>
        <v>10</v>
      </c>
      <c r="B17" s="47"/>
      <c r="C17" s="47"/>
      <c r="D17" s="48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8.75" x14ac:dyDescent="0.25"/>
  <cols>
    <col min="1" max="1" width="8.140625" style="13" customWidth="1"/>
    <col min="2" max="2" width="15.28515625" style="15" customWidth="1"/>
    <col min="3" max="3" width="15.7109375" style="15" customWidth="1"/>
    <col min="4" max="4" width="19.85546875" style="13" customWidth="1"/>
    <col min="5" max="5" width="24.85546875" style="15" customWidth="1"/>
    <col min="6" max="8" width="15.7109375" style="15" customWidth="1"/>
    <col min="9" max="9" width="20.5703125" style="15" customWidth="1"/>
    <col min="10" max="10" width="17.570312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6" ht="93" customHeight="1" x14ac:dyDescent="0.25">
      <c r="G1" s="125" t="s">
        <v>138</v>
      </c>
      <c r="H1" s="125"/>
      <c r="I1" s="125"/>
      <c r="J1" s="125"/>
      <c r="K1" s="127"/>
      <c r="L1" s="127"/>
    </row>
    <row r="2" spans="1:16" x14ac:dyDescent="0.25">
      <c r="K2" s="127"/>
      <c r="L2" s="127"/>
    </row>
    <row r="3" spans="1:16" ht="60" customHeight="1" x14ac:dyDescent="0.25">
      <c r="A3" s="133" t="s">
        <v>208</v>
      </c>
      <c r="B3" s="133"/>
      <c r="C3" s="133"/>
      <c r="D3" s="133"/>
      <c r="E3" s="133"/>
      <c r="F3" s="133"/>
      <c r="G3" s="133"/>
      <c r="H3" s="133"/>
      <c r="I3" s="133"/>
      <c r="J3" s="133"/>
      <c r="K3" s="19"/>
      <c r="L3" s="19"/>
      <c r="M3" s="14"/>
      <c r="N3" s="14"/>
      <c r="O3" s="14"/>
      <c r="P3" s="14"/>
    </row>
    <row r="4" spans="1:16" x14ac:dyDescent="0.25">
      <c r="J4" s="16"/>
      <c r="L4" s="13"/>
    </row>
    <row r="5" spans="1:16" ht="39.75" customHeight="1" x14ac:dyDescent="0.25">
      <c r="A5" s="130" t="s">
        <v>14</v>
      </c>
      <c r="B5" s="128" t="s">
        <v>85</v>
      </c>
      <c r="C5" s="128" t="s">
        <v>86</v>
      </c>
      <c r="D5" s="128" t="s">
        <v>87</v>
      </c>
      <c r="E5" s="128" t="s">
        <v>88</v>
      </c>
      <c r="F5" s="132" t="s">
        <v>101</v>
      </c>
      <c r="G5" s="132"/>
      <c r="H5" s="128" t="s">
        <v>108</v>
      </c>
      <c r="I5" s="128" t="s">
        <v>109</v>
      </c>
      <c r="J5" s="128" t="s">
        <v>130</v>
      </c>
      <c r="L5" s="16"/>
    </row>
    <row r="6" spans="1:16" ht="159.75" customHeight="1" x14ac:dyDescent="0.25">
      <c r="A6" s="131"/>
      <c r="B6" s="129"/>
      <c r="C6" s="129"/>
      <c r="D6" s="129"/>
      <c r="E6" s="129"/>
      <c r="F6" s="57" t="s">
        <v>107</v>
      </c>
      <c r="G6" s="57" t="s">
        <v>110</v>
      </c>
      <c r="H6" s="129"/>
      <c r="I6" s="129"/>
      <c r="J6" s="129"/>
      <c r="L6" s="16"/>
    </row>
    <row r="7" spans="1:16" ht="36.75" customHeight="1" x14ac:dyDescent="0.3">
      <c r="A7" s="59">
        <v>1</v>
      </c>
      <c r="B7" s="76" t="s">
        <v>152</v>
      </c>
      <c r="C7" s="76" t="s">
        <v>152</v>
      </c>
      <c r="D7" s="76" t="s">
        <v>152</v>
      </c>
      <c r="E7" s="76" t="s">
        <v>152</v>
      </c>
      <c r="F7" s="76" t="s">
        <v>152</v>
      </c>
      <c r="G7" s="76" t="s">
        <v>152</v>
      </c>
      <c r="H7" s="76" t="s">
        <v>152</v>
      </c>
      <c r="I7" s="76" t="s">
        <v>152</v>
      </c>
      <c r="J7" s="76" t="s">
        <v>152</v>
      </c>
      <c r="L7" s="16"/>
    </row>
    <row r="8" spans="1:16" ht="36.75" customHeight="1" x14ac:dyDescent="0.3">
      <c r="A8" s="59">
        <v>2</v>
      </c>
      <c r="B8" s="76" t="s">
        <v>152</v>
      </c>
      <c r="C8" s="76" t="s">
        <v>152</v>
      </c>
      <c r="D8" s="76" t="s">
        <v>152</v>
      </c>
      <c r="E8" s="76" t="s">
        <v>152</v>
      </c>
      <c r="F8" s="76" t="s">
        <v>152</v>
      </c>
      <c r="G8" s="76" t="s">
        <v>152</v>
      </c>
      <c r="H8" s="76" t="s">
        <v>152</v>
      </c>
      <c r="I8" s="76" t="s">
        <v>152</v>
      </c>
      <c r="J8" s="76" t="s">
        <v>152</v>
      </c>
      <c r="L8" s="16"/>
    </row>
    <row r="9" spans="1:16" ht="36.75" customHeight="1" x14ac:dyDescent="0.3">
      <c r="A9" s="59">
        <v>3</v>
      </c>
      <c r="B9" s="76" t="s">
        <v>152</v>
      </c>
      <c r="C9" s="76" t="s">
        <v>152</v>
      </c>
      <c r="D9" s="76" t="s">
        <v>152</v>
      </c>
      <c r="E9" s="76" t="s">
        <v>152</v>
      </c>
      <c r="F9" s="76" t="s">
        <v>152</v>
      </c>
      <c r="G9" s="76" t="s">
        <v>152</v>
      </c>
      <c r="H9" s="76" t="s">
        <v>152</v>
      </c>
      <c r="I9" s="76" t="s">
        <v>152</v>
      </c>
      <c r="J9" s="76" t="s">
        <v>152</v>
      </c>
      <c r="L9" s="16"/>
    </row>
    <row r="10" spans="1:16" ht="36.75" customHeight="1" x14ac:dyDescent="0.3">
      <c r="A10" s="59">
        <v>4</v>
      </c>
      <c r="B10" s="76" t="s">
        <v>152</v>
      </c>
      <c r="C10" s="76" t="s">
        <v>152</v>
      </c>
      <c r="D10" s="76" t="s">
        <v>152</v>
      </c>
      <c r="E10" s="76" t="s">
        <v>152</v>
      </c>
      <c r="F10" s="76" t="s">
        <v>152</v>
      </c>
      <c r="G10" s="76" t="s">
        <v>152</v>
      </c>
      <c r="H10" s="76" t="s">
        <v>152</v>
      </c>
      <c r="I10" s="76" t="s">
        <v>152</v>
      </c>
      <c r="J10" s="76" t="s">
        <v>152</v>
      </c>
      <c r="L10" s="16"/>
    </row>
    <row r="11" spans="1:16" x14ac:dyDescent="0.25">
      <c r="L11" s="16"/>
    </row>
    <row r="12" spans="1:16" ht="4.5" customHeight="1" x14ac:dyDescent="0.25">
      <c r="L12" s="16"/>
    </row>
    <row r="13" spans="1:16" ht="66.75" customHeight="1" x14ac:dyDescent="0.25">
      <c r="A13" s="126" t="s">
        <v>131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40"/>
      <c r="L13" s="40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92D050"/>
    <pageSetUpPr fitToPage="1"/>
  </sheetPr>
  <dimension ref="A1:O27"/>
  <sheetViews>
    <sheetView zoomScaleNormal="100" workbookViewId="0">
      <pane xSplit="2" ySplit="6" topLeftCell="C16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5.75" x14ac:dyDescent="0.25"/>
  <cols>
    <col min="1" max="1" width="8.7109375" style="2" customWidth="1"/>
    <col min="2" max="2" width="13.140625" style="7" customWidth="1"/>
    <col min="3" max="3" width="47.42578125" style="7" customWidth="1"/>
    <col min="4" max="5" width="24.140625" style="7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134" t="s">
        <v>136</v>
      </c>
      <c r="F1" s="134"/>
    </row>
    <row r="2" spans="1:15" x14ac:dyDescent="0.25">
      <c r="A2" s="7"/>
      <c r="F2" s="60"/>
      <c r="G2" s="7"/>
      <c r="H2" s="7"/>
      <c r="I2" s="7"/>
      <c r="J2" s="7"/>
      <c r="K2" s="7"/>
      <c r="L2" s="7"/>
      <c r="M2" s="7"/>
      <c r="N2" s="7"/>
      <c r="O2" s="7"/>
    </row>
    <row r="3" spans="1:15" ht="54.6" customHeight="1" x14ac:dyDescent="0.25">
      <c r="A3" s="137" t="s">
        <v>209</v>
      </c>
      <c r="B3" s="137"/>
      <c r="C3" s="137"/>
      <c r="D3" s="137"/>
      <c r="E3" s="137"/>
      <c r="F3" s="137"/>
      <c r="G3" s="1"/>
      <c r="H3" s="1"/>
      <c r="I3" s="1"/>
      <c r="J3" s="1"/>
    </row>
    <row r="4" spans="1:15" ht="17.45" customHeight="1" x14ac:dyDescent="0.25">
      <c r="F4" s="9"/>
    </row>
    <row r="5" spans="1:15" ht="29.25" customHeight="1" x14ac:dyDescent="0.25">
      <c r="A5" s="135" t="s">
        <v>14</v>
      </c>
      <c r="B5" s="135" t="s">
        <v>15</v>
      </c>
      <c r="C5" s="135" t="s">
        <v>102</v>
      </c>
      <c r="D5" s="142" t="s">
        <v>16</v>
      </c>
      <c r="E5" s="142"/>
      <c r="F5" s="135" t="s">
        <v>55</v>
      </c>
      <c r="K5" s="4"/>
    </row>
    <row r="6" spans="1:15" ht="35.25" customHeight="1" x14ac:dyDescent="0.25">
      <c r="A6" s="136"/>
      <c r="B6" s="136"/>
      <c r="C6" s="136"/>
      <c r="D6" s="11" t="s">
        <v>17</v>
      </c>
      <c r="E6" s="11" t="s">
        <v>18</v>
      </c>
      <c r="F6" s="136"/>
      <c r="G6" s="7"/>
      <c r="H6" s="7"/>
      <c r="I6" s="7"/>
      <c r="J6" s="7"/>
      <c r="K6" s="4"/>
      <c r="L6" s="7"/>
      <c r="M6" s="7"/>
      <c r="N6" s="7"/>
      <c r="O6" s="7"/>
    </row>
    <row r="7" spans="1:15" ht="20.25" customHeight="1" x14ac:dyDescent="0.25">
      <c r="A7" s="138">
        <v>1</v>
      </c>
      <c r="B7" s="140" t="s">
        <v>19</v>
      </c>
      <c r="C7" s="61" t="s">
        <v>104</v>
      </c>
      <c r="D7" s="12" t="s">
        <v>152</v>
      </c>
      <c r="E7" s="12" t="s">
        <v>152</v>
      </c>
      <c r="F7" s="12" t="s">
        <v>152</v>
      </c>
    </row>
    <row r="8" spans="1:15" ht="33" customHeight="1" x14ac:dyDescent="0.25">
      <c r="A8" s="139"/>
      <c r="B8" s="141"/>
      <c r="C8" s="62" t="s">
        <v>105</v>
      </c>
      <c r="D8" s="43" t="s">
        <v>152</v>
      </c>
      <c r="E8" s="43" t="s">
        <v>152</v>
      </c>
      <c r="F8" s="43" t="s">
        <v>152</v>
      </c>
    </row>
    <row r="9" spans="1:15" ht="20.25" customHeight="1" x14ac:dyDescent="0.25">
      <c r="A9" s="139"/>
      <c r="B9" s="141"/>
      <c r="C9" s="62" t="s">
        <v>106</v>
      </c>
      <c r="D9" s="43" t="s">
        <v>152</v>
      </c>
      <c r="E9" s="43" t="s">
        <v>152</v>
      </c>
      <c r="F9" s="43" t="s">
        <v>152</v>
      </c>
      <c r="G9" s="7"/>
      <c r="H9" s="7"/>
      <c r="I9" s="7"/>
      <c r="J9" s="7"/>
      <c r="K9" s="7"/>
      <c r="L9" s="7"/>
      <c r="M9" s="7"/>
      <c r="N9" s="7"/>
      <c r="O9" s="7"/>
    </row>
    <row r="10" spans="1:15" ht="20.25" customHeight="1" x14ac:dyDescent="0.25">
      <c r="A10" s="139"/>
      <c r="B10" s="141"/>
      <c r="C10" s="63" t="s">
        <v>103</v>
      </c>
      <c r="D10" s="43" t="s">
        <v>152</v>
      </c>
      <c r="E10" s="43" t="s">
        <v>152</v>
      </c>
      <c r="F10" s="43" t="s">
        <v>152</v>
      </c>
    </row>
    <row r="11" spans="1:15" ht="20.25" customHeight="1" x14ac:dyDescent="0.25">
      <c r="A11" s="138">
        <f>+A7+1</f>
        <v>2</v>
      </c>
      <c r="B11" s="140" t="s">
        <v>20</v>
      </c>
      <c r="C11" s="61" t="s">
        <v>104</v>
      </c>
      <c r="D11" s="43" t="s">
        <v>152</v>
      </c>
      <c r="E11" s="43" t="s">
        <v>152</v>
      </c>
      <c r="F11" s="43" t="s">
        <v>152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30" x14ac:dyDescent="0.25">
      <c r="A12" s="139"/>
      <c r="B12" s="141"/>
      <c r="C12" s="62" t="s">
        <v>105</v>
      </c>
      <c r="D12" s="43" t="s">
        <v>152</v>
      </c>
      <c r="E12" s="43" t="s">
        <v>152</v>
      </c>
      <c r="F12" s="43" t="s">
        <v>152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20.25" customHeight="1" x14ac:dyDescent="0.25">
      <c r="A13" s="139"/>
      <c r="B13" s="141"/>
      <c r="C13" s="64" t="s">
        <v>106</v>
      </c>
      <c r="D13" s="43" t="s">
        <v>152</v>
      </c>
      <c r="E13" s="43" t="s">
        <v>152</v>
      </c>
      <c r="F13" s="43" t="s">
        <v>152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20.25" customHeight="1" x14ac:dyDescent="0.25">
      <c r="A14" s="139"/>
      <c r="B14" s="141"/>
      <c r="C14" s="63" t="s">
        <v>103</v>
      </c>
      <c r="D14" s="43" t="s">
        <v>152</v>
      </c>
      <c r="E14" s="43" t="s">
        <v>152</v>
      </c>
      <c r="F14" s="43" t="s">
        <v>152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20.25" customHeight="1" x14ac:dyDescent="0.25">
      <c r="A15" s="138">
        <v>3</v>
      </c>
      <c r="B15" s="140" t="s">
        <v>21</v>
      </c>
      <c r="C15" s="61" t="s">
        <v>104</v>
      </c>
      <c r="D15" s="43" t="s">
        <v>152</v>
      </c>
      <c r="E15" s="43" t="s">
        <v>152</v>
      </c>
      <c r="F15" s="43" t="s">
        <v>152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30" x14ac:dyDescent="0.25">
      <c r="A16" s="139"/>
      <c r="B16" s="141"/>
      <c r="C16" s="62" t="s">
        <v>105</v>
      </c>
      <c r="D16" s="43" t="s">
        <v>152</v>
      </c>
      <c r="E16" s="43" t="s">
        <v>152</v>
      </c>
      <c r="F16" s="43" t="s">
        <v>152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ht="20.25" customHeight="1" x14ac:dyDescent="0.25">
      <c r="A17" s="139"/>
      <c r="B17" s="141"/>
      <c r="C17" s="62" t="s">
        <v>106</v>
      </c>
      <c r="D17" s="43" t="s">
        <v>152</v>
      </c>
      <c r="E17" s="43" t="s">
        <v>152</v>
      </c>
      <c r="F17" s="43" t="s">
        <v>152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ht="20.25" customHeight="1" x14ac:dyDescent="0.25">
      <c r="A18" s="144"/>
      <c r="B18" s="145"/>
      <c r="C18" s="63" t="s">
        <v>103</v>
      </c>
      <c r="D18" s="43" t="s">
        <v>152</v>
      </c>
      <c r="E18" s="43" t="s">
        <v>152</v>
      </c>
      <c r="F18" s="43" t="s">
        <v>152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ht="20.25" customHeight="1" x14ac:dyDescent="0.25">
      <c r="A19" s="138">
        <v>4</v>
      </c>
      <c r="B19" s="140" t="s">
        <v>56</v>
      </c>
      <c r="C19" s="138" t="s">
        <v>104</v>
      </c>
      <c r="D19" s="43" t="s">
        <v>152</v>
      </c>
      <c r="E19" s="43" t="s">
        <v>152</v>
      </c>
      <c r="F19" s="43" t="s">
        <v>152</v>
      </c>
    </row>
    <row r="20" spans="1:15" x14ac:dyDescent="0.25">
      <c r="A20" s="139"/>
      <c r="B20" s="141"/>
      <c r="C20" s="146"/>
      <c r="D20" s="43" t="s">
        <v>152</v>
      </c>
      <c r="E20" s="43" t="s">
        <v>152</v>
      </c>
      <c r="F20" s="43" t="s">
        <v>152</v>
      </c>
      <c r="G20" s="7"/>
      <c r="H20" s="7"/>
      <c r="I20" s="7"/>
      <c r="J20" s="7"/>
      <c r="K20" s="7"/>
      <c r="L20" s="7"/>
      <c r="M20" s="7"/>
      <c r="N20" s="7"/>
      <c r="O20" s="7"/>
    </row>
    <row r="21" spans="1:15" ht="31.5" customHeight="1" x14ac:dyDescent="0.25">
      <c r="A21" s="139"/>
      <c r="B21" s="141"/>
      <c r="C21" s="62" t="s">
        <v>105</v>
      </c>
      <c r="D21" s="43" t="s">
        <v>152</v>
      </c>
      <c r="E21" s="43" t="s">
        <v>152</v>
      </c>
      <c r="F21" s="43" t="s">
        <v>152</v>
      </c>
    </row>
    <row r="22" spans="1:15" ht="20.25" customHeight="1" x14ac:dyDescent="0.25">
      <c r="A22" s="139"/>
      <c r="B22" s="141"/>
      <c r="C22" s="62" t="s">
        <v>106</v>
      </c>
      <c r="D22" s="43" t="s">
        <v>152</v>
      </c>
      <c r="E22" s="43" t="s">
        <v>152</v>
      </c>
      <c r="F22" s="43" t="s">
        <v>152</v>
      </c>
    </row>
    <row r="23" spans="1:15" ht="20.25" customHeight="1" x14ac:dyDescent="0.25">
      <c r="A23" s="144"/>
      <c r="B23" s="145"/>
      <c r="C23" s="63" t="s">
        <v>103</v>
      </c>
      <c r="D23" s="43" t="s">
        <v>152</v>
      </c>
      <c r="E23" s="43" t="s">
        <v>152</v>
      </c>
      <c r="F23" s="43" t="s">
        <v>152</v>
      </c>
    </row>
    <row r="25" spans="1:15" ht="18.75" customHeight="1" x14ac:dyDescent="0.25">
      <c r="A25" s="143" t="s">
        <v>131</v>
      </c>
      <c r="B25" s="143"/>
      <c r="C25" s="143"/>
      <c r="D25" s="143"/>
      <c r="E25" s="143"/>
      <c r="F25" s="143"/>
      <c r="G25" s="40"/>
      <c r="H25" s="40"/>
      <c r="I25" s="40"/>
      <c r="J25" s="40"/>
      <c r="K25" s="40"/>
      <c r="L25" s="40"/>
      <c r="M25" s="40"/>
      <c r="N25" s="40"/>
    </row>
    <row r="26" spans="1:15" x14ac:dyDescent="0.25">
      <c r="A26" s="143"/>
      <c r="B26" s="143"/>
      <c r="C26" s="143"/>
      <c r="D26" s="143"/>
      <c r="E26" s="143"/>
      <c r="F26" s="143"/>
    </row>
    <row r="27" spans="1:15" ht="31.5" customHeight="1" x14ac:dyDescent="0.25">
      <c r="A27" s="143"/>
      <c r="B27" s="143"/>
      <c r="C27" s="143"/>
      <c r="D27" s="143"/>
      <c r="E27" s="143"/>
      <c r="F27" s="143"/>
    </row>
  </sheetData>
  <mergeCells count="17">
    <mergeCell ref="A25:F27"/>
    <mergeCell ref="A15:A18"/>
    <mergeCell ref="B15:B18"/>
    <mergeCell ref="A19:A23"/>
    <mergeCell ref="B19:B23"/>
    <mergeCell ref="C19:C20"/>
    <mergeCell ref="A11:A14"/>
    <mergeCell ref="B11:B14"/>
    <mergeCell ref="D5:E5"/>
    <mergeCell ref="A7:A10"/>
    <mergeCell ref="B7:B10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N32"/>
  <sheetViews>
    <sheetView zoomScale="85" zoomScaleNormal="85" zoomScaleSheetLayoutView="85" workbookViewId="0">
      <selection activeCell="B25" sqref="B25"/>
    </sheetView>
  </sheetViews>
  <sheetFormatPr defaultColWidth="9.140625" defaultRowHeight="15.75" x14ac:dyDescent="0.25"/>
  <cols>
    <col min="1" max="1" width="9.7109375" style="79" bestFit="1" customWidth="1"/>
    <col min="2" max="2" width="27.140625" style="105" bestFit="1" customWidth="1"/>
    <col min="3" max="3" width="38.42578125" style="79" bestFit="1" customWidth="1"/>
    <col min="4" max="5" width="19.85546875" style="105" customWidth="1"/>
    <col min="6" max="6" width="30.5703125" style="105" customWidth="1"/>
    <col min="7" max="7" width="37.140625" style="105" customWidth="1"/>
    <col min="8" max="8" width="16.7109375" style="105" bestFit="1" customWidth="1"/>
    <col min="9" max="9" width="17.85546875" style="105" customWidth="1"/>
    <col min="10" max="10" width="15.7109375" style="105" customWidth="1"/>
    <col min="11" max="11" width="18.140625" style="105" customWidth="1"/>
    <col min="12" max="12" width="21.5703125" style="105" customWidth="1"/>
    <col min="13" max="14" width="15.7109375" style="79" customWidth="1"/>
    <col min="15" max="18" width="18.7109375" style="79" customWidth="1"/>
    <col min="19" max="24" width="15.7109375" style="79" customWidth="1"/>
    <col min="25" max="16384" width="9.140625" style="79"/>
  </cols>
  <sheetData>
    <row r="1" spans="1:14" ht="73.5" customHeight="1" x14ac:dyDescent="0.25">
      <c r="I1" s="150" t="s">
        <v>175</v>
      </c>
      <c r="J1" s="150"/>
      <c r="K1" s="150"/>
      <c r="L1" s="150"/>
    </row>
    <row r="2" spans="1:14" ht="39" customHeight="1" x14ac:dyDescent="0.25">
      <c r="A2" s="149" t="s">
        <v>210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80"/>
      <c r="N2" s="80"/>
    </row>
    <row r="3" spans="1:14" x14ac:dyDescent="0.25">
      <c r="L3" s="81"/>
    </row>
    <row r="4" spans="1:14" ht="49.5" customHeight="1" x14ac:dyDescent="0.25">
      <c r="A4" s="152" t="s">
        <v>14</v>
      </c>
      <c r="B4" s="152" t="s">
        <v>15</v>
      </c>
      <c r="C4" s="152" t="s">
        <v>7</v>
      </c>
      <c r="D4" s="152" t="s">
        <v>57</v>
      </c>
      <c r="E4" s="152" t="s">
        <v>11</v>
      </c>
      <c r="F4" s="155" t="s">
        <v>12</v>
      </c>
      <c r="G4" s="154" t="s">
        <v>101</v>
      </c>
      <c r="H4" s="154"/>
      <c r="I4" s="152" t="s">
        <v>8</v>
      </c>
      <c r="J4" s="152" t="s">
        <v>9</v>
      </c>
      <c r="K4" s="152" t="s">
        <v>153</v>
      </c>
      <c r="L4" s="152" t="s">
        <v>113</v>
      </c>
    </row>
    <row r="5" spans="1:14" ht="90.75" customHeight="1" x14ac:dyDescent="0.25">
      <c r="A5" s="153"/>
      <c r="B5" s="153"/>
      <c r="C5" s="153"/>
      <c r="D5" s="153"/>
      <c r="E5" s="153"/>
      <c r="F5" s="155"/>
      <c r="G5" s="103" t="s">
        <v>107</v>
      </c>
      <c r="H5" s="103" t="s">
        <v>110</v>
      </c>
      <c r="I5" s="153"/>
      <c r="J5" s="153"/>
      <c r="K5" s="153"/>
      <c r="L5" s="153"/>
    </row>
    <row r="6" spans="1:14" ht="47.25" x14ac:dyDescent="0.25">
      <c r="A6" s="86">
        <v>1</v>
      </c>
      <c r="B6" s="86" t="s">
        <v>211</v>
      </c>
      <c r="C6" s="86" t="s">
        <v>156</v>
      </c>
      <c r="D6" s="117" t="s">
        <v>158</v>
      </c>
      <c r="E6" s="86" t="s">
        <v>157</v>
      </c>
      <c r="F6" s="112" t="s">
        <v>183</v>
      </c>
      <c r="G6" s="110" t="s">
        <v>154</v>
      </c>
      <c r="H6" s="115">
        <v>201577724</v>
      </c>
      <c r="I6" s="86"/>
      <c r="J6" s="86"/>
      <c r="K6" s="86"/>
      <c r="L6" s="88">
        <v>274937984</v>
      </c>
    </row>
    <row r="7" spans="1:14" ht="47.25" x14ac:dyDescent="0.25">
      <c r="A7" s="86">
        <f>1+A6</f>
        <v>2</v>
      </c>
      <c r="B7" s="86" t="s">
        <v>211</v>
      </c>
      <c r="C7" s="86" t="s">
        <v>156</v>
      </c>
      <c r="D7" s="117" t="s">
        <v>158</v>
      </c>
      <c r="E7" s="86" t="s">
        <v>163</v>
      </c>
      <c r="F7" s="112" t="s">
        <v>184</v>
      </c>
      <c r="G7" s="110" t="s">
        <v>177</v>
      </c>
      <c r="H7" s="115">
        <v>201363484</v>
      </c>
      <c r="I7" s="86"/>
      <c r="J7" s="86"/>
      <c r="K7" s="86"/>
      <c r="L7" s="88">
        <v>28750000</v>
      </c>
    </row>
    <row r="8" spans="1:14" ht="47.25" x14ac:dyDescent="0.25">
      <c r="A8" s="86">
        <f t="shared" ref="A8:A28" si="0">1+A7</f>
        <v>3</v>
      </c>
      <c r="B8" s="86" t="s">
        <v>211</v>
      </c>
      <c r="C8" s="86" t="s">
        <v>156</v>
      </c>
      <c r="D8" s="117" t="s">
        <v>158</v>
      </c>
      <c r="E8" s="86" t="s">
        <v>163</v>
      </c>
      <c r="F8" s="112" t="s">
        <v>185</v>
      </c>
      <c r="G8" s="110" t="s">
        <v>178</v>
      </c>
      <c r="H8" s="115">
        <v>201123473</v>
      </c>
      <c r="I8" s="86"/>
      <c r="J8" s="86"/>
      <c r="K8" s="86"/>
      <c r="L8" s="88">
        <v>8994667</v>
      </c>
    </row>
    <row r="9" spans="1:14" ht="47.25" x14ac:dyDescent="0.25">
      <c r="A9" s="86">
        <f t="shared" si="0"/>
        <v>4</v>
      </c>
      <c r="B9" s="86" t="s">
        <v>211</v>
      </c>
      <c r="C9" s="86" t="s">
        <v>156</v>
      </c>
      <c r="D9" s="117" t="s">
        <v>158</v>
      </c>
      <c r="E9" s="86" t="s">
        <v>163</v>
      </c>
      <c r="F9" s="112" t="s">
        <v>186</v>
      </c>
      <c r="G9" s="110" t="s">
        <v>179</v>
      </c>
      <c r="H9" s="115">
        <v>200522950</v>
      </c>
      <c r="I9" s="86"/>
      <c r="J9" s="86"/>
      <c r="K9" s="86"/>
      <c r="L9" s="88">
        <v>12100000</v>
      </c>
    </row>
    <row r="10" spans="1:14" ht="47.25" x14ac:dyDescent="0.25">
      <c r="A10" s="86">
        <f t="shared" si="0"/>
        <v>5</v>
      </c>
      <c r="B10" s="86" t="s">
        <v>211</v>
      </c>
      <c r="C10" s="86" t="s">
        <v>156</v>
      </c>
      <c r="D10" s="117" t="s">
        <v>158</v>
      </c>
      <c r="E10" s="86" t="s">
        <v>163</v>
      </c>
      <c r="F10" s="112" t="s">
        <v>187</v>
      </c>
      <c r="G10" s="110" t="s">
        <v>180</v>
      </c>
      <c r="H10" s="115">
        <v>200624934</v>
      </c>
      <c r="I10" s="86"/>
      <c r="J10" s="86"/>
      <c r="K10" s="86"/>
      <c r="L10" s="88">
        <v>17103007</v>
      </c>
    </row>
    <row r="11" spans="1:14" ht="47.25" x14ac:dyDescent="0.25">
      <c r="A11" s="86">
        <f t="shared" si="0"/>
        <v>6</v>
      </c>
      <c r="B11" s="86" t="s">
        <v>211</v>
      </c>
      <c r="C11" s="86" t="s">
        <v>156</v>
      </c>
      <c r="D11" s="117" t="s">
        <v>158</v>
      </c>
      <c r="E11" s="86" t="s">
        <v>157</v>
      </c>
      <c r="F11" s="112" t="s">
        <v>188</v>
      </c>
      <c r="G11" s="110" t="s">
        <v>181</v>
      </c>
      <c r="H11" s="115">
        <v>204369362</v>
      </c>
      <c r="I11" s="86"/>
      <c r="J11" s="86"/>
      <c r="K11" s="86"/>
      <c r="L11" s="88">
        <v>3000000</v>
      </c>
    </row>
    <row r="12" spans="1:14" ht="47.25" x14ac:dyDescent="0.25">
      <c r="A12" s="86">
        <f t="shared" si="0"/>
        <v>7</v>
      </c>
      <c r="B12" s="86" t="s">
        <v>211</v>
      </c>
      <c r="C12" s="86" t="s">
        <v>156</v>
      </c>
      <c r="D12" s="117" t="s">
        <v>158</v>
      </c>
      <c r="E12" s="86" t="s">
        <v>157</v>
      </c>
      <c r="F12" s="112" t="s">
        <v>189</v>
      </c>
      <c r="G12" s="110" t="s">
        <v>167</v>
      </c>
      <c r="H12" s="115">
        <v>200898357</v>
      </c>
      <c r="I12" s="86"/>
      <c r="J12" s="86"/>
      <c r="K12" s="86"/>
      <c r="L12" s="88">
        <v>9632000</v>
      </c>
    </row>
    <row r="13" spans="1:14" ht="47.25" x14ac:dyDescent="0.25">
      <c r="A13" s="86">
        <f t="shared" si="0"/>
        <v>8</v>
      </c>
      <c r="B13" s="86" t="s">
        <v>211</v>
      </c>
      <c r="C13" s="86" t="s">
        <v>156</v>
      </c>
      <c r="D13" s="117" t="s">
        <v>158</v>
      </c>
      <c r="E13" s="86" t="s">
        <v>163</v>
      </c>
      <c r="F13" s="112" t="s">
        <v>190</v>
      </c>
      <c r="G13" s="110" t="s">
        <v>182</v>
      </c>
      <c r="H13" s="115">
        <v>305414532</v>
      </c>
      <c r="I13" s="86"/>
      <c r="J13" s="86"/>
      <c r="K13" s="86"/>
      <c r="L13" s="88">
        <v>62100000</v>
      </c>
    </row>
    <row r="14" spans="1:14" ht="47.25" x14ac:dyDescent="0.25">
      <c r="A14" s="86">
        <f t="shared" si="0"/>
        <v>9</v>
      </c>
      <c r="B14" s="86" t="s">
        <v>211</v>
      </c>
      <c r="C14" s="86" t="s">
        <v>156</v>
      </c>
      <c r="D14" s="117" t="s">
        <v>158</v>
      </c>
      <c r="E14" s="86" t="s">
        <v>157</v>
      </c>
      <c r="F14" s="112" t="s">
        <v>191</v>
      </c>
      <c r="G14" s="110" t="s">
        <v>168</v>
      </c>
      <c r="H14" s="115">
        <v>308743271</v>
      </c>
      <c r="I14" s="82"/>
      <c r="J14" s="82"/>
      <c r="K14" s="82"/>
      <c r="L14" s="88">
        <v>88200736</v>
      </c>
    </row>
    <row r="15" spans="1:14" ht="47.25" x14ac:dyDescent="0.25">
      <c r="A15" s="86">
        <f t="shared" si="0"/>
        <v>10</v>
      </c>
      <c r="B15" s="86" t="s">
        <v>211</v>
      </c>
      <c r="C15" s="86" t="s">
        <v>156</v>
      </c>
      <c r="D15" s="117" t="s">
        <v>158</v>
      </c>
      <c r="E15" s="86" t="s">
        <v>157</v>
      </c>
      <c r="F15" s="112" t="s">
        <v>192</v>
      </c>
      <c r="G15" s="110" t="s">
        <v>169</v>
      </c>
      <c r="H15" s="115">
        <v>308743271</v>
      </c>
      <c r="I15" s="86"/>
      <c r="J15" s="86"/>
      <c r="K15" s="86"/>
      <c r="L15" s="88">
        <v>110069861</v>
      </c>
    </row>
    <row r="16" spans="1:14" ht="47.25" x14ac:dyDescent="0.25">
      <c r="A16" s="86">
        <f t="shared" si="0"/>
        <v>11</v>
      </c>
      <c r="B16" s="86" t="s">
        <v>211</v>
      </c>
      <c r="C16" s="86" t="s">
        <v>156</v>
      </c>
      <c r="D16" s="117" t="s">
        <v>158</v>
      </c>
      <c r="E16" s="86" t="s">
        <v>157</v>
      </c>
      <c r="F16" s="112" t="s">
        <v>193</v>
      </c>
      <c r="G16" s="110" t="s">
        <v>170</v>
      </c>
      <c r="H16" s="115">
        <v>308743271</v>
      </c>
      <c r="I16" s="86"/>
      <c r="J16" s="86"/>
      <c r="K16" s="86"/>
      <c r="L16" s="88">
        <v>110856745</v>
      </c>
    </row>
    <row r="17" spans="1:12" ht="47.25" x14ac:dyDescent="0.25">
      <c r="A17" s="86">
        <f t="shared" si="0"/>
        <v>12</v>
      </c>
      <c r="B17" s="86" t="s">
        <v>211</v>
      </c>
      <c r="C17" s="86" t="s">
        <v>156</v>
      </c>
      <c r="D17" s="117" t="s">
        <v>158</v>
      </c>
      <c r="E17" s="86" t="s">
        <v>157</v>
      </c>
      <c r="F17" s="112" t="s">
        <v>194</v>
      </c>
      <c r="G17" s="110" t="s">
        <v>174</v>
      </c>
      <c r="H17" s="115">
        <v>308743271</v>
      </c>
      <c r="I17" s="86"/>
      <c r="J17" s="86"/>
      <c r="K17" s="86"/>
      <c r="L17" s="88">
        <v>145970000</v>
      </c>
    </row>
    <row r="18" spans="1:12" ht="47.25" x14ac:dyDescent="0.25">
      <c r="A18" s="86">
        <f t="shared" si="0"/>
        <v>13</v>
      </c>
      <c r="B18" s="86" t="s">
        <v>211</v>
      </c>
      <c r="C18" s="86" t="s">
        <v>171</v>
      </c>
      <c r="D18" s="117" t="s">
        <v>158</v>
      </c>
      <c r="E18" s="86" t="s">
        <v>163</v>
      </c>
      <c r="F18" s="112" t="s">
        <v>195</v>
      </c>
      <c r="G18" s="110" t="s">
        <v>172</v>
      </c>
      <c r="H18" s="115">
        <v>305219838</v>
      </c>
      <c r="I18" s="86"/>
      <c r="J18" s="86"/>
      <c r="K18" s="86"/>
      <c r="L18" s="88">
        <v>3000</v>
      </c>
    </row>
    <row r="19" spans="1:12" ht="47.25" x14ac:dyDescent="0.25">
      <c r="A19" s="86">
        <f t="shared" si="0"/>
        <v>14</v>
      </c>
      <c r="B19" s="86" t="s">
        <v>211</v>
      </c>
      <c r="C19" s="86" t="s">
        <v>171</v>
      </c>
      <c r="D19" s="117" t="s">
        <v>158</v>
      </c>
      <c r="E19" s="86" t="s">
        <v>163</v>
      </c>
      <c r="F19" s="112" t="s">
        <v>196</v>
      </c>
      <c r="G19" s="110" t="s">
        <v>172</v>
      </c>
      <c r="H19" s="115">
        <v>305219838</v>
      </c>
      <c r="I19" s="86"/>
      <c r="J19" s="86"/>
      <c r="K19" s="86"/>
      <c r="L19" s="88">
        <v>9632</v>
      </c>
    </row>
    <row r="20" spans="1:12" ht="47.25" x14ac:dyDescent="0.25">
      <c r="A20" s="86">
        <f t="shared" si="0"/>
        <v>15</v>
      </c>
      <c r="B20" s="86" t="s">
        <v>211</v>
      </c>
      <c r="C20" s="86" t="s">
        <v>171</v>
      </c>
      <c r="D20" s="117" t="s">
        <v>158</v>
      </c>
      <c r="E20" s="86" t="s">
        <v>163</v>
      </c>
      <c r="F20" s="112" t="s">
        <v>197</v>
      </c>
      <c r="G20" s="110" t="s">
        <v>172</v>
      </c>
      <c r="H20" s="115">
        <v>305219838</v>
      </c>
      <c r="I20" s="86"/>
      <c r="J20" s="86"/>
      <c r="K20" s="86"/>
      <c r="L20" s="88">
        <v>42000</v>
      </c>
    </row>
    <row r="21" spans="1:12" ht="47.25" x14ac:dyDescent="0.25">
      <c r="A21" s="86">
        <f t="shared" si="0"/>
        <v>16</v>
      </c>
      <c r="B21" s="86" t="s">
        <v>211</v>
      </c>
      <c r="C21" s="86" t="s">
        <v>171</v>
      </c>
      <c r="D21" s="117" t="s">
        <v>158</v>
      </c>
      <c r="E21" s="86" t="s">
        <v>163</v>
      </c>
      <c r="F21" s="112" t="s">
        <v>198</v>
      </c>
      <c r="G21" s="110" t="s">
        <v>172</v>
      </c>
      <c r="H21" s="115">
        <v>305219838</v>
      </c>
      <c r="I21" s="86"/>
      <c r="J21" s="86"/>
      <c r="K21" s="86"/>
      <c r="L21" s="88">
        <v>42000</v>
      </c>
    </row>
    <row r="22" spans="1:12" ht="47.25" x14ac:dyDescent="0.25">
      <c r="A22" s="86">
        <f t="shared" si="0"/>
        <v>17</v>
      </c>
      <c r="B22" s="86" t="s">
        <v>211</v>
      </c>
      <c r="C22" s="86" t="s">
        <v>171</v>
      </c>
      <c r="D22" s="117" t="s">
        <v>158</v>
      </c>
      <c r="E22" s="86" t="s">
        <v>163</v>
      </c>
      <c r="F22" s="112" t="s">
        <v>199</v>
      </c>
      <c r="G22" s="110" t="s">
        <v>172</v>
      </c>
      <c r="H22" s="115">
        <v>305219838</v>
      </c>
      <c r="I22" s="86"/>
      <c r="J22" s="86"/>
      <c r="K22" s="86"/>
      <c r="L22" s="88">
        <v>42000</v>
      </c>
    </row>
    <row r="23" spans="1:12" ht="47.25" x14ac:dyDescent="0.25">
      <c r="A23" s="86">
        <f t="shared" si="0"/>
        <v>18</v>
      </c>
      <c r="B23" s="86" t="s">
        <v>211</v>
      </c>
      <c r="C23" s="86" t="s">
        <v>171</v>
      </c>
      <c r="D23" s="117" t="s">
        <v>158</v>
      </c>
      <c r="E23" s="86" t="s">
        <v>163</v>
      </c>
      <c r="F23" s="112" t="s">
        <v>200</v>
      </c>
      <c r="G23" s="110" t="s">
        <v>172</v>
      </c>
      <c r="H23" s="115">
        <v>305219838</v>
      </c>
      <c r="I23" s="86"/>
      <c r="J23" s="86"/>
      <c r="K23" s="86"/>
      <c r="L23" s="88">
        <v>42000</v>
      </c>
    </row>
    <row r="24" spans="1:12" ht="47.25" x14ac:dyDescent="0.25">
      <c r="A24" s="86">
        <f t="shared" si="0"/>
        <v>19</v>
      </c>
      <c r="B24" s="86" t="s">
        <v>211</v>
      </c>
      <c r="C24" s="86" t="s">
        <v>171</v>
      </c>
      <c r="D24" s="117" t="s">
        <v>158</v>
      </c>
      <c r="E24" s="86" t="s">
        <v>163</v>
      </c>
      <c r="F24" s="112" t="s">
        <v>201</v>
      </c>
      <c r="G24" s="110" t="s">
        <v>172</v>
      </c>
      <c r="H24" s="115">
        <v>305219838</v>
      </c>
      <c r="I24" s="86"/>
      <c r="J24" s="86"/>
      <c r="K24" s="86"/>
      <c r="L24" s="88">
        <v>42000</v>
      </c>
    </row>
    <row r="25" spans="1:12" ht="47.25" x14ac:dyDescent="0.25">
      <c r="A25" s="86">
        <f t="shared" si="0"/>
        <v>20</v>
      </c>
      <c r="B25" s="86" t="s">
        <v>211</v>
      </c>
      <c r="C25" s="86" t="s">
        <v>171</v>
      </c>
      <c r="D25" s="117" t="s">
        <v>176</v>
      </c>
      <c r="E25" s="86" t="s">
        <v>163</v>
      </c>
      <c r="F25" s="112" t="s">
        <v>202</v>
      </c>
      <c r="G25" s="110" t="s">
        <v>172</v>
      </c>
      <c r="H25" s="115">
        <v>305219838</v>
      </c>
      <c r="I25" s="86"/>
      <c r="J25" s="86"/>
      <c r="K25" s="86"/>
      <c r="L25" s="88">
        <v>42000</v>
      </c>
    </row>
    <row r="26" spans="1:12" ht="47.25" customHeight="1" x14ac:dyDescent="0.25">
      <c r="A26" s="86">
        <f t="shared" si="0"/>
        <v>21</v>
      </c>
      <c r="B26" s="86" t="s">
        <v>211</v>
      </c>
      <c r="C26" s="86" t="s">
        <v>156</v>
      </c>
      <c r="D26" s="117" t="s">
        <v>176</v>
      </c>
      <c r="E26" s="86" t="s">
        <v>157</v>
      </c>
      <c r="F26" s="112" t="s">
        <v>203</v>
      </c>
      <c r="G26" s="110" t="s">
        <v>155</v>
      </c>
      <c r="H26" s="115">
        <v>308743271</v>
      </c>
      <c r="I26" s="86"/>
      <c r="J26" s="86"/>
      <c r="K26" s="86"/>
      <c r="L26" s="88">
        <v>266360000</v>
      </c>
    </row>
    <row r="27" spans="1:12" ht="47.25" customHeight="1" x14ac:dyDescent="0.25">
      <c r="A27" s="86">
        <f t="shared" si="0"/>
        <v>22</v>
      </c>
      <c r="B27" s="86" t="s">
        <v>211</v>
      </c>
      <c r="C27" s="86" t="s">
        <v>156</v>
      </c>
      <c r="D27" s="86" t="s">
        <v>176</v>
      </c>
      <c r="E27" s="86" t="s">
        <v>157</v>
      </c>
      <c r="F27" s="112" t="s">
        <v>206</v>
      </c>
      <c r="G27" s="110" t="s">
        <v>167</v>
      </c>
      <c r="H27" s="115">
        <v>200898357</v>
      </c>
      <c r="I27" s="86"/>
      <c r="J27" s="86"/>
      <c r="K27" s="86"/>
      <c r="L27" s="88">
        <v>14030464</v>
      </c>
    </row>
    <row r="28" spans="1:12" ht="47.25" customHeight="1" x14ac:dyDescent="0.25">
      <c r="A28" s="86">
        <f t="shared" si="0"/>
        <v>23</v>
      </c>
      <c r="B28" s="86" t="s">
        <v>211</v>
      </c>
      <c r="C28" s="86" t="s">
        <v>171</v>
      </c>
      <c r="D28" s="86" t="s">
        <v>176</v>
      </c>
      <c r="E28" s="86" t="s">
        <v>163</v>
      </c>
      <c r="F28" s="112" t="s">
        <v>207</v>
      </c>
      <c r="G28" s="110" t="s">
        <v>172</v>
      </c>
      <c r="H28" s="115">
        <v>305219838</v>
      </c>
      <c r="I28" s="86"/>
      <c r="J28" s="86"/>
      <c r="K28" s="86"/>
      <c r="L28" s="88">
        <v>14030.464</v>
      </c>
    </row>
    <row r="29" spans="1:12" s="90" customFormat="1" x14ac:dyDescent="0.25">
      <c r="A29" s="104"/>
      <c r="B29" s="156" t="s">
        <v>160</v>
      </c>
      <c r="C29" s="157"/>
      <c r="D29" s="104"/>
      <c r="E29" s="104"/>
      <c r="F29" s="113"/>
      <c r="G29" s="114"/>
      <c r="H29" s="116"/>
      <c r="I29" s="104"/>
      <c r="J29" s="104"/>
      <c r="K29" s="104"/>
      <c r="L29" s="89">
        <f>SUM(L6:L24)</f>
        <v>871937632</v>
      </c>
    </row>
    <row r="30" spans="1:12" s="90" customFormat="1" x14ac:dyDescent="0.25">
      <c r="A30" s="82"/>
      <c r="B30" s="147" t="s">
        <v>162</v>
      </c>
      <c r="C30" s="148"/>
      <c r="D30" s="82" t="s">
        <v>152</v>
      </c>
      <c r="E30" s="82" t="s">
        <v>152</v>
      </c>
      <c r="F30" s="112" t="s">
        <v>152</v>
      </c>
      <c r="G30" s="112" t="s">
        <v>152</v>
      </c>
      <c r="H30" s="115" t="s">
        <v>152</v>
      </c>
      <c r="I30" s="82" t="s">
        <v>152</v>
      </c>
      <c r="J30" s="82" t="s">
        <v>152</v>
      </c>
      <c r="K30" s="82" t="s">
        <v>152</v>
      </c>
      <c r="L30" s="89">
        <f>+L26+L25+L27+L28</f>
        <v>280446494.46399999</v>
      </c>
    </row>
    <row r="31" spans="1:12" s="90" customFormat="1" x14ac:dyDescent="0.25">
      <c r="A31" s="104"/>
      <c r="B31" s="147" t="s">
        <v>161</v>
      </c>
      <c r="C31" s="148"/>
      <c r="D31" s="104"/>
      <c r="E31" s="104"/>
      <c r="F31" s="113"/>
      <c r="G31" s="114"/>
      <c r="H31" s="116"/>
      <c r="I31" s="104"/>
      <c r="J31" s="104"/>
      <c r="K31" s="104"/>
      <c r="L31" s="89">
        <f>+L29+L30</f>
        <v>1152384126.464</v>
      </c>
    </row>
    <row r="32" spans="1:12" ht="54" customHeight="1" x14ac:dyDescent="0.25">
      <c r="A32" s="151" t="s">
        <v>131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</row>
  </sheetData>
  <autoFilter ref="A4:X24" xr:uid="{00000000-0009-0000-0000-000003000000}">
    <filterColumn colId="7" showButton="0"/>
  </autoFilter>
  <mergeCells count="17">
    <mergeCell ref="B30:C30"/>
    <mergeCell ref="B31:C31"/>
    <mergeCell ref="A2:L2"/>
    <mergeCell ref="I1:L1"/>
    <mergeCell ref="A32:L32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29:C29"/>
  </mergeCells>
  <phoneticPr fontId="27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rgb="FF92D050"/>
    <pageSetUpPr fitToPage="1"/>
  </sheetPr>
  <dimension ref="A1:Q12"/>
  <sheetViews>
    <sheetView zoomScale="85" zoomScaleNormal="85" zoomScaleSheetLayoutView="85" workbookViewId="0">
      <selection activeCell="B25" sqref="B25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30.28515625" style="13" customWidth="1"/>
    <col min="4" max="4" width="22" style="15" customWidth="1"/>
    <col min="5" max="5" width="18.140625" style="15" customWidth="1"/>
    <col min="6" max="6" width="19.85546875" style="15" customWidth="1"/>
    <col min="7" max="8" width="15.7109375" style="15" customWidth="1"/>
    <col min="9" max="9" width="17.85546875" style="15" customWidth="1"/>
    <col min="10" max="10" width="16.8554687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7" ht="74.25" customHeight="1" x14ac:dyDescent="0.25">
      <c r="I1" s="125" t="s">
        <v>139</v>
      </c>
      <c r="J1" s="125"/>
      <c r="K1" s="125"/>
      <c r="L1" s="125"/>
    </row>
    <row r="2" spans="1:17" x14ac:dyDescent="0.25">
      <c r="K2" s="160"/>
      <c r="L2" s="160"/>
    </row>
    <row r="3" spans="1:17" ht="81.75" customHeight="1" x14ac:dyDescent="0.25">
      <c r="A3" s="133" t="s">
        <v>212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4"/>
      <c r="N3" s="14"/>
      <c r="O3" s="14"/>
      <c r="P3" s="14"/>
    </row>
    <row r="4" spans="1:17" x14ac:dyDescent="0.25">
      <c r="L4" s="16"/>
    </row>
    <row r="5" spans="1:17" ht="45" customHeight="1" x14ac:dyDescent="0.25">
      <c r="A5" s="158" t="s">
        <v>14</v>
      </c>
      <c r="B5" s="158" t="s">
        <v>15</v>
      </c>
      <c r="C5" s="158" t="s">
        <v>7</v>
      </c>
      <c r="D5" s="158" t="s">
        <v>57</v>
      </c>
      <c r="E5" s="158" t="s">
        <v>11</v>
      </c>
      <c r="F5" s="158" t="s">
        <v>12</v>
      </c>
      <c r="G5" s="132" t="s">
        <v>101</v>
      </c>
      <c r="H5" s="132"/>
      <c r="I5" s="158" t="s">
        <v>8</v>
      </c>
      <c r="J5" s="158" t="s">
        <v>9</v>
      </c>
      <c r="K5" s="158" t="s">
        <v>10</v>
      </c>
      <c r="L5" s="158" t="s">
        <v>114</v>
      </c>
      <c r="Q5" s="17"/>
    </row>
    <row r="6" spans="1:17" ht="126.75" customHeight="1" x14ac:dyDescent="0.25">
      <c r="A6" s="159"/>
      <c r="B6" s="159"/>
      <c r="C6" s="159"/>
      <c r="D6" s="159"/>
      <c r="E6" s="159"/>
      <c r="F6" s="159"/>
      <c r="G6" s="65" t="s">
        <v>107</v>
      </c>
      <c r="H6" s="65" t="s">
        <v>110</v>
      </c>
      <c r="I6" s="159"/>
      <c r="J6" s="159"/>
      <c r="K6" s="159"/>
      <c r="L6" s="159"/>
    </row>
    <row r="7" spans="1:17" ht="45.75" customHeight="1" x14ac:dyDescent="0.25">
      <c r="A7" s="18">
        <v>1</v>
      </c>
      <c r="B7" s="74" t="s">
        <v>152</v>
      </c>
      <c r="C7" s="74" t="s">
        <v>152</v>
      </c>
      <c r="D7" s="74" t="s">
        <v>152</v>
      </c>
      <c r="E7" s="74" t="s">
        <v>152</v>
      </c>
      <c r="F7" s="74" t="s">
        <v>152</v>
      </c>
      <c r="G7" s="74" t="s">
        <v>152</v>
      </c>
      <c r="H7" s="74" t="s">
        <v>152</v>
      </c>
      <c r="I7" s="74" t="s">
        <v>152</v>
      </c>
      <c r="J7" s="74" t="s">
        <v>152</v>
      </c>
      <c r="K7" s="74" t="s">
        <v>152</v>
      </c>
      <c r="L7" s="74" t="s">
        <v>152</v>
      </c>
    </row>
    <row r="8" spans="1:17" ht="56.25" customHeight="1" x14ac:dyDescent="0.25">
      <c r="A8" s="18">
        <f t="shared" ref="A8:A10" si="0">+A7+1</f>
        <v>2</v>
      </c>
      <c r="B8" s="74" t="s">
        <v>152</v>
      </c>
      <c r="C8" s="74" t="s">
        <v>152</v>
      </c>
      <c r="D8" s="74" t="s">
        <v>152</v>
      </c>
      <c r="E8" s="74" t="s">
        <v>152</v>
      </c>
      <c r="F8" s="74" t="s">
        <v>152</v>
      </c>
      <c r="G8" s="74" t="s">
        <v>152</v>
      </c>
      <c r="H8" s="74" t="s">
        <v>152</v>
      </c>
      <c r="I8" s="74" t="s">
        <v>152</v>
      </c>
      <c r="J8" s="74" t="s">
        <v>152</v>
      </c>
      <c r="K8" s="74" t="s">
        <v>152</v>
      </c>
      <c r="L8" s="74" t="s">
        <v>152</v>
      </c>
    </row>
    <row r="9" spans="1:17" ht="37.5" customHeight="1" x14ac:dyDescent="0.25">
      <c r="A9" s="18">
        <f t="shared" si="0"/>
        <v>3</v>
      </c>
      <c r="B9" s="74" t="s">
        <v>152</v>
      </c>
      <c r="C9" s="74" t="s">
        <v>152</v>
      </c>
      <c r="D9" s="74" t="s">
        <v>152</v>
      </c>
      <c r="E9" s="74" t="s">
        <v>152</v>
      </c>
      <c r="F9" s="74" t="s">
        <v>152</v>
      </c>
      <c r="G9" s="74" t="s">
        <v>152</v>
      </c>
      <c r="H9" s="74" t="s">
        <v>152</v>
      </c>
      <c r="I9" s="74" t="s">
        <v>152</v>
      </c>
      <c r="J9" s="74" t="s">
        <v>152</v>
      </c>
      <c r="K9" s="74" t="s">
        <v>152</v>
      </c>
      <c r="L9" s="74" t="s">
        <v>152</v>
      </c>
    </row>
    <row r="10" spans="1:17" ht="37.5" customHeight="1" x14ac:dyDescent="0.25">
      <c r="A10" s="18">
        <f t="shared" si="0"/>
        <v>4</v>
      </c>
      <c r="B10" s="74" t="s">
        <v>152</v>
      </c>
      <c r="C10" s="74" t="s">
        <v>152</v>
      </c>
      <c r="D10" s="74" t="s">
        <v>152</v>
      </c>
      <c r="E10" s="74" t="s">
        <v>152</v>
      </c>
      <c r="F10" s="74" t="s">
        <v>152</v>
      </c>
      <c r="G10" s="74" t="s">
        <v>152</v>
      </c>
      <c r="H10" s="74" t="s">
        <v>152</v>
      </c>
      <c r="I10" s="74" t="s">
        <v>152</v>
      </c>
      <c r="J10" s="74" t="s">
        <v>152</v>
      </c>
      <c r="K10" s="74" t="s">
        <v>152</v>
      </c>
      <c r="L10" s="74" t="s">
        <v>152</v>
      </c>
    </row>
    <row r="12" spans="1:17" ht="48.75" customHeight="1" x14ac:dyDescent="0.25">
      <c r="B12" s="126" t="s">
        <v>131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</row>
  </sheetData>
  <autoFilter ref="A5:Q10" xr:uid="{00000000-0009-0000-0000-000004000000}">
    <filterColumn colId="7" showButton="0"/>
  </autoFilter>
  <mergeCells count="15">
    <mergeCell ref="A5:A6"/>
    <mergeCell ref="B5:B6"/>
    <mergeCell ref="C5:C6"/>
    <mergeCell ref="D5:D6"/>
    <mergeCell ref="K2:L2"/>
    <mergeCell ref="A3:L3"/>
    <mergeCell ref="K5:K6"/>
    <mergeCell ref="G5:H5"/>
    <mergeCell ref="I1:L1"/>
    <mergeCell ref="B12:L12"/>
    <mergeCell ref="E5:E6"/>
    <mergeCell ref="F5:F6"/>
    <mergeCell ref="L5:L6"/>
    <mergeCell ref="I5:I6"/>
    <mergeCell ref="J5:J6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2"/>
  <sheetViews>
    <sheetView view="pageBreakPreview" zoomScale="70" zoomScaleNormal="70" zoomScaleSheetLayoutView="70" workbookViewId="0">
      <selection activeCell="B25" sqref="B25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50.28515625" style="13" customWidth="1"/>
    <col min="4" max="4" width="24.85546875" style="15" customWidth="1"/>
    <col min="5" max="5" width="22.140625" style="15" customWidth="1"/>
    <col min="6" max="7" width="18.5703125" style="15" customWidth="1"/>
    <col min="8" max="8" width="21.7109375" style="15" customWidth="1"/>
    <col min="9" max="9" width="16.7109375" style="13" customWidth="1"/>
    <col min="10" max="12" width="15.7109375" style="13" customWidth="1"/>
    <col min="13" max="16" width="18.7109375" style="13" customWidth="1"/>
    <col min="17" max="22" width="15.7109375" style="13" customWidth="1"/>
    <col min="23" max="16384" width="9.140625" style="13"/>
  </cols>
  <sheetData>
    <row r="1" spans="1:13" ht="93.75" customHeight="1" x14ac:dyDescent="0.25">
      <c r="F1" s="125" t="s">
        <v>140</v>
      </c>
      <c r="G1" s="125"/>
      <c r="H1" s="125"/>
    </row>
    <row r="2" spans="1:13" x14ac:dyDescent="0.25">
      <c r="H2" s="58"/>
    </row>
    <row r="3" spans="1:13" ht="81.75" customHeight="1" x14ac:dyDescent="0.25">
      <c r="A3" s="133" t="s">
        <v>213</v>
      </c>
      <c r="B3" s="133"/>
      <c r="C3" s="133"/>
      <c r="D3" s="133"/>
      <c r="E3" s="133"/>
      <c r="F3" s="133"/>
      <c r="G3" s="133"/>
      <c r="H3" s="133"/>
      <c r="I3" s="14"/>
      <c r="J3" s="14"/>
      <c r="K3" s="14"/>
      <c r="L3" s="14"/>
    </row>
    <row r="4" spans="1:13" x14ac:dyDescent="0.25">
      <c r="H4" s="16"/>
    </row>
    <row r="5" spans="1:13" ht="45" customHeight="1" x14ac:dyDescent="0.25">
      <c r="A5" s="158" t="s">
        <v>14</v>
      </c>
      <c r="B5" s="158" t="s">
        <v>15</v>
      </c>
      <c r="C5" s="158" t="s">
        <v>89</v>
      </c>
      <c r="D5" s="158" t="s">
        <v>57</v>
      </c>
      <c r="E5" s="158" t="s">
        <v>11</v>
      </c>
      <c r="F5" s="132" t="s">
        <v>101</v>
      </c>
      <c r="G5" s="132"/>
      <c r="H5" s="158" t="s">
        <v>115</v>
      </c>
      <c r="M5" s="17"/>
    </row>
    <row r="6" spans="1:13" ht="126.75" customHeight="1" x14ac:dyDescent="0.25">
      <c r="A6" s="159"/>
      <c r="B6" s="159"/>
      <c r="C6" s="159"/>
      <c r="D6" s="159"/>
      <c r="E6" s="159"/>
      <c r="F6" s="65" t="s">
        <v>107</v>
      </c>
      <c r="G6" s="65" t="s">
        <v>110</v>
      </c>
      <c r="H6" s="159"/>
    </row>
    <row r="7" spans="1:13" ht="37.5" customHeight="1" x14ac:dyDescent="0.25">
      <c r="A7" s="18">
        <v>1</v>
      </c>
      <c r="B7" s="18" t="s">
        <v>152</v>
      </c>
      <c r="C7" s="18" t="s">
        <v>152</v>
      </c>
      <c r="D7" s="18" t="s">
        <v>152</v>
      </c>
      <c r="E7" s="18" t="s">
        <v>152</v>
      </c>
      <c r="F7" s="18" t="s">
        <v>152</v>
      </c>
      <c r="G7" s="18" t="s">
        <v>152</v>
      </c>
      <c r="H7" s="18" t="s">
        <v>152</v>
      </c>
    </row>
    <row r="8" spans="1:13" ht="37.5" customHeight="1" x14ac:dyDescent="0.25">
      <c r="A8" s="18">
        <f t="shared" ref="A8:A10" si="0">+A7+1</f>
        <v>2</v>
      </c>
      <c r="B8" s="18" t="s">
        <v>152</v>
      </c>
      <c r="C8" s="18" t="s">
        <v>152</v>
      </c>
      <c r="D8" s="18" t="s">
        <v>152</v>
      </c>
      <c r="E8" s="18" t="s">
        <v>152</v>
      </c>
      <c r="F8" s="18" t="s">
        <v>152</v>
      </c>
      <c r="G8" s="18" t="s">
        <v>152</v>
      </c>
      <c r="H8" s="18" t="s">
        <v>152</v>
      </c>
    </row>
    <row r="9" spans="1:13" ht="37.5" customHeight="1" x14ac:dyDescent="0.25">
      <c r="A9" s="18">
        <f t="shared" si="0"/>
        <v>3</v>
      </c>
      <c r="B9" s="18" t="s">
        <v>152</v>
      </c>
      <c r="C9" s="18" t="s">
        <v>152</v>
      </c>
      <c r="D9" s="18" t="s">
        <v>152</v>
      </c>
      <c r="E9" s="18" t="s">
        <v>152</v>
      </c>
      <c r="F9" s="18" t="s">
        <v>152</v>
      </c>
      <c r="G9" s="18" t="s">
        <v>152</v>
      </c>
      <c r="H9" s="18" t="s">
        <v>152</v>
      </c>
    </row>
    <row r="10" spans="1:13" ht="37.5" customHeight="1" x14ac:dyDescent="0.25">
      <c r="A10" s="18">
        <f t="shared" si="0"/>
        <v>4</v>
      </c>
      <c r="B10" s="18" t="s">
        <v>152</v>
      </c>
      <c r="C10" s="18" t="s">
        <v>152</v>
      </c>
      <c r="D10" s="18" t="s">
        <v>152</v>
      </c>
      <c r="E10" s="18" t="s">
        <v>152</v>
      </c>
      <c r="F10" s="18" t="s">
        <v>152</v>
      </c>
      <c r="G10" s="18" t="s">
        <v>152</v>
      </c>
      <c r="H10" s="18" t="s">
        <v>152</v>
      </c>
    </row>
    <row r="12" spans="1:13" ht="56.25" customHeight="1" x14ac:dyDescent="0.25">
      <c r="B12" s="126" t="s">
        <v>131</v>
      </c>
      <c r="C12" s="126"/>
      <c r="D12" s="126"/>
      <c r="E12" s="126"/>
      <c r="F12" s="126"/>
      <c r="G12" s="126"/>
      <c r="H12" s="126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zoomScaleNormal="100" workbookViewId="0">
      <selection activeCell="B25" sqref="B25"/>
    </sheetView>
  </sheetViews>
  <sheetFormatPr defaultColWidth="9.140625" defaultRowHeight="15" x14ac:dyDescent="0.25"/>
  <cols>
    <col min="1" max="1" width="9.140625" style="29"/>
    <col min="2" max="2" width="27.7109375" style="30" customWidth="1"/>
    <col min="3" max="3" width="15.140625" style="31" customWidth="1"/>
    <col min="4" max="4" width="20.28515625" style="32" customWidth="1"/>
    <col min="5" max="5" width="26.42578125" style="32" customWidth="1"/>
    <col min="6" max="7" width="19.140625" style="32" customWidth="1"/>
    <col min="8" max="8" width="18.140625" style="32" customWidth="1"/>
    <col min="9" max="16384" width="9.140625" style="32"/>
  </cols>
  <sheetData>
    <row r="1" spans="1:16" ht="60.75" customHeight="1" x14ac:dyDescent="0.25">
      <c r="F1" s="134" t="s">
        <v>141</v>
      </c>
      <c r="G1" s="162"/>
      <c r="H1" s="162"/>
    </row>
    <row r="2" spans="1:16" x14ac:dyDescent="0.25">
      <c r="F2" s="162"/>
      <c r="G2" s="162"/>
      <c r="H2" s="162"/>
    </row>
    <row r="3" spans="1:16" ht="46.5" customHeight="1" x14ac:dyDescent="0.25">
      <c r="A3" s="163" t="s">
        <v>214</v>
      </c>
      <c r="B3" s="163"/>
      <c r="C3" s="163"/>
      <c r="D3" s="163"/>
      <c r="E3" s="163"/>
      <c r="F3" s="163"/>
      <c r="G3" s="163"/>
      <c r="H3" s="163"/>
    </row>
    <row r="4" spans="1:16" x14ac:dyDescent="0.25">
      <c r="H4" s="27"/>
    </row>
    <row r="5" spans="1:16" s="21" customFormat="1" ht="43.5" customHeight="1" x14ac:dyDescent="0.25">
      <c r="A5" s="166" t="s">
        <v>14</v>
      </c>
      <c r="B5" s="166" t="s">
        <v>31</v>
      </c>
      <c r="C5" s="166" t="s">
        <v>32</v>
      </c>
      <c r="D5" s="164" t="s">
        <v>33</v>
      </c>
      <c r="E5" s="165"/>
      <c r="F5" s="166" t="s">
        <v>116</v>
      </c>
      <c r="G5" s="166" t="s">
        <v>128</v>
      </c>
      <c r="H5" s="166" t="s">
        <v>129</v>
      </c>
    </row>
    <row r="6" spans="1:16" s="39" customFormat="1" ht="105" customHeight="1" x14ac:dyDescent="0.25">
      <c r="A6" s="167"/>
      <c r="B6" s="167"/>
      <c r="C6" s="167"/>
      <c r="D6" s="33" t="s">
        <v>215</v>
      </c>
      <c r="E6" s="33" t="s">
        <v>117</v>
      </c>
      <c r="F6" s="167"/>
      <c r="G6" s="167"/>
      <c r="H6" s="167"/>
    </row>
    <row r="7" spans="1:16" ht="30" x14ac:dyDescent="0.25">
      <c r="A7" s="34">
        <v>1</v>
      </c>
      <c r="B7" s="36" t="s">
        <v>164</v>
      </c>
      <c r="C7" s="100">
        <v>154</v>
      </c>
      <c r="D7" s="91">
        <v>620000000</v>
      </c>
      <c r="E7" s="37" t="s">
        <v>152</v>
      </c>
      <c r="F7" s="91">
        <v>590678328.16400003</v>
      </c>
      <c r="G7" s="91">
        <v>645486972.90299988</v>
      </c>
      <c r="H7" s="77">
        <f>G7/D7*100</f>
        <v>104.11080208112902</v>
      </c>
    </row>
    <row r="9" spans="1:16" ht="18.75" x14ac:dyDescent="0.25">
      <c r="A9" s="161" t="s">
        <v>132</v>
      </c>
      <c r="B9" s="161"/>
      <c r="C9" s="161"/>
      <c r="D9" s="161"/>
      <c r="E9" s="161"/>
      <c r="F9" s="161"/>
      <c r="G9" s="161"/>
      <c r="H9" s="161"/>
      <c r="I9" s="40"/>
      <c r="J9" s="40"/>
      <c r="K9" s="40"/>
      <c r="L9" s="40"/>
      <c r="M9" s="40"/>
      <c r="N9" s="40"/>
      <c r="O9" s="40"/>
      <c r="P9" s="40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2"/>
  <sheetViews>
    <sheetView workbookViewId="0">
      <selection activeCell="B25" sqref="B25"/>
    </sheetView>
  </sheetViews>
  <sheetFormatPr defaultColWidth="9.140625" defaultRowHeight="15" x14ac:dyDescent="0.25"/>
  <cols>
    <col min="1" max="1" width="9.140625" style="29"/>
    <col min="2" max="2" width="35" style="30" customWidth="1"/>
    <col min="3" max="3" width="12.85546875" style="30" customWidth="1"/>
    <col min="4" max="5" width="12.85546875" style="31" customWidth="1"/>
    <col min="6" max="6" width="17.28515625" style="32" customWidth="1"/>
    <col min="7" max="7" width="17.140625" style="32" customWidth="1"/>
    <col min="8" max="8" width="18.7109375" style="32" customWidth="1"/>
    <col min="9" max="9" width="19" style="32" customWidth="1"/>
    <col min="10" max="10" width="15" style="32" customWidth="1"/>
    <col min="11" max="11" width="16.140625" style="32" customWidth="1"/>
    <col min="12" max="16384" width="9.140625" style="32"/>
  </cols>
  <sheetData>
    <row r="1" spans="1:11" ht="73.5" customHeight="1" x14ac:dyDescent="0.25">
      <c r="H1" s="118" t="s">
        <v>142</v>
      </c>
      <c r="I1" s="119"/>
      <c r="J1" s="119"/>
      <c r="K1" s="119"/>
    </row>
    <row r="2" spans="1:11" ht="70.150000000000006" customHeight="1" x14ac:dyDescent="0.25">
      <c r="A2" s="163" t="s">
        <v>216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x14ac:dyDescent="0.25">
      <c r="K3" s="27"/>
    </row>
    <row r="4" spans="1:11" s="35" customFormat="1" ht="33" customHeight="1" x14ac:dyDescent="0.25">
      <c r="A4" s="166" t="s">
        <v>14</v>
      </c>
      <c r="B4" s="166" t="s">
        <v>34</v>
      </c>
      <c r="C4" s="166" t="s">
        <v>27</v>
      </c>
      <c r="D4" s="166" t="s">
        <v>24</v>
      </c>
      <c r="E4" s="166" t="s">
        <v>25</v>
      </c>
      <c r="F4" s="164" t="s">
        <v>33</v>
      </c>
      <c r="G4" s="165"/>
      <c r="H4" s="166" t="s">
        <v>133</v>
      </c>
      <c r="I4" s="166" t="s">
        <v>128</v>
      </c>
      <c r="J4" s="166" t="s">
        <v>134</v>
      </c>
      <c r="K4" s="166" t="s">
        <v>35</v>
      </c>
    </row>
    <row r="5" spans="1:11" s="35" customFormat="1" ht="105.75" customHeight="1" x14ac:dyDescent="0.25">
      <c r="A5" s="167"/>
      <c r="B5" s="167"/>
      <c r="C5" s="167"/>
      <c r="D5" s="167"/>
      <c r="E5" s="167"/>
      <c r="F5" s="33" t="s">
        <v>166</v>
      </c>
      <c r="G5" s="33" t="s">
        <v>117</v>
      </c>
      <c r="H5" s="167"/>
      <c r="I5" s="167"/>
      <c r="J5" s="167"/>
      <c r="K5" s="167"/>
    </row>
    <row r="6" spans="1:11" ht="19.5" customHeight="1" x14ac:dyDescent="0.25">
      <c r="A6" s="42" t="s">
        <v>42</v>
      </c>
      <c r="B6" s="41" t="s">
        <v>36</v>
      </c>
      <c r="C6" s="37" t="s">
        <v>152</v>
      </c>
      <c r="D6" s="37" t="s">
        <v>152</v>
      </c>
      <c r="E6" s="37" t="s">
        <v>152</v>
      </c>
      <c r="F6" s="37" t="s">
        <v>152</v>
      </c>
      <c r="G6" s="37" t="s">
        <v>152</v>
      </c>
      <c r="H6" s="37" t="s">
        <v>152</v>
      </c>
      <c r="I6" s="37" t="s">
        <v>152</v>
      </c>
      <c r="J6" s="37" t="s">
        <v>152</v>
      </c>
      <c r="K6" s="37" t="s">
        <v>152</v>
      </c>
    </row>
    <row r="7" spans="1:11" ht="19.5" customHeight="1" x14ac:dyDescent="0.25">
      <c r="A7" s="42" t="s">
        <v>43</v>
      </c>
      <c r="B7" s="41" t="s">
        <v>37</v>
      </c>
      <c r="C7" s="37" t="s">
        <v>152</v>
      </c>
      <c r="D7" s="37" t="s">
        <v>152</v>
      </c>
      <c r="E7" s="37" t="s">
        <v>152</v>
      </c>
      <c r="F7" s="37" t="s">
        <v>152</v>
      </c>
      <c r="G7" s="37" t="s">
        <v>152</v>
      </c>
      <c r="H7" s="37" t="s">
        <v>152</v>
      </c>
      <c r="I7" s="37" t="s">
        <v>152</v>
      </c>
      <c r="J7" s="37" t="s">
        <v>152</v>
      </c>
      <c r="K7" s="37" t="s">
        <v>152</v>
      </c>
    </row>
    <row r="8" spans="1:11" ht="19.5" customHeight="1" x14ac:dyDescent="0.25">
      <c r="A8" s="42" t="s">
        <v>44</v>
      </c>
      <c r="B8" s="41" t="s">
        <v>38</v>
      </c>
      <c r="C8" s="37" t="s">
        <v>152</v>
      </c>
      <c r="D8" s="37" t="s">
        <v>152</v>
      </c>
      <c r="E8" s="37" t="s">
        <v>152</v>
      </c>
      <c r="F8" s="37" t="s">
        <v>152</v>
      </c>
      <c r="G8" s="37" t="s">
        <v>152</v>
      </c>
      <c r="H8" s="37" t="s">
        <v>152</v>
      </c>
      <c r="I8" s="37" t="s">
        <v>152</v>
      </c>
      <c r="J8" s="37" t="s">
        <v>152</v>
      </c>
      <c r="K8" s="37" t="s">
        <v>152</v>
      </c>
    </row>
    <row r="9" spans="1:11" ht="30" customHeight="1" x14ac:dyDescent="0.25">
      <c r="A9" s="42" t="s">
        <v>45</v>
      </c>
      <c r="B9" s="41" t="s">
        <v>39</v>
      </c>
      <c r="C9" s="36"/>
      <c r="D9" s="37"/>
      <c r="E9" s="37"/>
      <c r="F9" s="38"/>
      <c r="G9" s="38"/>
      <c r="H9" s="38"/>
      <c r="I9" s="38"/>
      <c r="J9" s="38"/>
      <c r="K9" s="38"/>
    </row>
    <row r="10" spans="1:11" ht="107.25" customHeight="1" x14ac:dyDescent="0.25">
      <c r="A10" s="42"/>
      <c r="B10" s="41" t="s">
        <v>165</v>
      </c>
      <c r="C10" s="36" t="s">
        <v>204</v>
      </c>
      <c r="D10" s="37" t="s">
        <v>151</v>
      </c>
      <c r="E10" s="37"/>
      <c r="F10" s="91">
        <v>900000000</v>
      </c>
      <c r="G10" s="37" t="s">
        <v>152</v>
      </c>
      <c r="H10" s="91">
        <v>590678328.16400003</v>
      </c>
      <c r="I10" s="91">
        <v>645486972.90299988</v>
      </c>
      <c r="J10" s="77">
        <f>I10/F10*100</f>
        <v>71.72077476699998</v>
      </c>
      <c r="K10" s="37" t="s">
        <v>173</v>
      </c>
    </row>
    <row r="11" spans="1:11" ht="19.5" customHeight="1" x14ac:dyDescent="0.25">
      <c r="A11" s="42" t="s">
        <v>46</v>
      </c>
      <c r="B11" s="41" t="s">
        <v>40</v>
      </c>
      <c r="C11" s="37" t="s">
        <v>152</v>
      </c>
      <c r="D11" s="37" t="s">
        <v>152</v>
      </c>
      <c r="E11" s="37" t="s">
        <v>152</v>
      </c>
      <c r="F11" s="37" t="s">
        <v>152</v>
      </c>
      <c r="G11" s="37" t="s">
        <v>152</v>
      </c>
      <c r="H11" s="37" t="s">
        <v>152</v>
      </c>
      <c r="I11" s="37" t="s">
        <v>152</v>
      </c>
      <c r="J11" s="37" t="s">
        <v>152</v>
      </c>
      <c r="K11" s="37" t="s">
        <v>152</v>
      </c>
    </row>
    <row r="12" spans="1:11" ht="19.5" customHeight="1" x14ac:dyDescent="0.25">
      <c r="A12" s="42" t="s">
        <v>47</v>
      </c>
      <c r="B12" s="41" t="s">
        <v>41</v>
      </c>
      <c r="C12" s="37" t="s">
        <v>152</v>
      </c>
      <c r="D12" s="37" t="s">
        <v>152</v>
      </c>
      <c r="E12" s="37" t="s">
        <v>152</v>
      </c>
      <c r="F12" s="37" t="s">
        <v>152</v>
      </c>
      <c r="G12" s="37" t="s">
        <v>152</v>
      </c>
      <c r="H12" s="37" t="s">
        <v>152</v>
      </c>
      <c r="I12" s="37" t="s">
        <v>152</v>
      </c>
      <c r="J12" s="37" t="s">
        <v>152</v>
      </c>
      <c r="K12" s="37" t="s">
        <v>152</v>
      </c>
    </row>
  </sheetData>
  <mergeCells count="12"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rintOptions horizontalCentered="1"/>
  <pageMargins left="0.19685039370078741" right="0.19685039370078741" top="0.19685039370078741" bottom="0.19685039370078741" header="0" footer="0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workbookViewId="0">
      <selection activeCell="B25" sqref="B25"/>
    </sheetView>
  </sheetViews>
  <sheetFormatPr defaultRowHeight="15" x14ac:dyDescent="0.25"/>
  <cols>
    <col min="1" max="1" width="7" style="32" customWidth="1"/>
    <col min="2" max="2" width="25.28515625" style="32" customWidth="1"/>
    <col min="3" max="3" width="34.140625" style="32" customWidth="1"/>
    <col min="4" max="4" width="22.85546875" style="32" customWidth="1"/>
    <col min="5" max="6" width="25.5703125" style="32" customWidth="1"/>
    <col min="7" max="16384" width="9.140625" style="32"/>
  </cols>
  <sheetData>
    <row r="1" spans="1:18" ht="77.25" customHeight="1" x14ac:dyDescent="0.25">
      <c r="E1" s="118" t="s">
        <v>143</v>
      </c>
      <c r="F1" s="119"/>
    </row>
    <row r="3" spans="1:18" ht="48" customHeight="1" x14ac:dyDescent="0.25">
      <c r="A3" s="168" t="s">
        <v>205</v>
      </c>
      <c r="B3" s="168"/>
      <c r="C3" s="168"/>
      <c r="D3" s="168"/>
      <c r="E3" s="168"/>
      <c r="F3" s="168"/>
      <c r="G3" s="51"/>
      <c r="H3" s="51"/>
      <c r="I3" s="51"/>
    </row>
    <row r="5" spans="1:18" ht="28.5" x14ac:dyDescent="0.25">
      <c r="A5" s="42" t="s">
        <v>14</v>
      </c>
      <c r="B5" s="42" t="s">
        <v>77</v>
      </c>
      <c r="C5" s="42" t="s">
        <v>78</v>
      </c>
      <c r="D5" s="42" t="s">
        <v>79</v>
      </c>
      <c r="E5" s="42" t="s">
        <v>80</v>
      </c>
      <c r="F5" s="42" t="s">
        <v>81</v>
      </c>
      <c r="G5" s="29"/>
      <c r="H5" s="29"/>
      <c r="I5" s="29"/>
      <c r="J5" s="52"/>
      <c r="K5" s="52"/>
      <c r="L5" s="52"/>
      <c r="M5" s="52"/>
      <c r="N5" s="52"/>
      <c r="O5" s="52"/>
      <c r="P5" s="52"/>
      <c r="Q5" s="52"/>
      <c r="R5" s="52"/>
    </row>
    <row r="6" spans="1:18" s="98" customFormat="1" x14ac:dyDescent="0.25">
      <c r="A6" s="99">
        <v>1</v>
      </c>
      <c r="B6" s="99" t="s">
        <v>152</v>
      </c>
      <c r="C6" s="34" t="s">
        <v>152</v>
      </c>
      <c r="D6" s="34" t="s">
        <v>152</v>
      </c>
      <c r="E6" s="34" t="s">
        <v>152</v>
      </c>
      <c r="F6" s="34" t="s">
        <v>152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</row>
    <row r="7" spans="1:18" x14ac:dyDescent="0.25"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x14ac:dyDescent="0.25"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1:18" x14ac:dyDescent="0.25"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x14ac:dyDescent="0.25"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18" x14ac:dyDescent="0.25"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 x14ac:dyDescent="0.25"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x14ac:dyDescent="0.25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x14ac:dyDescent="0.25"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18" x14ac:dyDescent="0.25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</sheetData>
  <mergeCells count="2">
    <mergeCell ref="A3:F3"/>
    <mergeCell ref="E1:F1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9</vt:i4>
      </vt:variant>
    </vt:vector>
  </HeadingPairs>
  <TitlesOfParts>
    <vt:vector size="25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2025-12-05T13:53:59Z</cp:lastPrinted>
  <dcterms:created xsi:type="dcterms:W3CDTF">2020-01-15T07:42:43Z</dcterms:created>
  <dcterms:modified xsi:type="dcterms:W3CDTF">2025-12-05T13:54:33Z</dcterms:modified>
</cp:coreProperties>
</file>