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03_2025\Очик бюджет\Yunus\"/>
    </mc:Choice>
  </mc:AlternateContent>
  <xr:revisionPtr revIDLastSave="0" documentId="8_{A0FC42D4-E057-4749-985E-DEA7364F1ED5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4-илова " sheetId="13" r:id="rId12"/>
    <sheet name="12 илова" sheetId="27" r:id="rId13"/>
    <sheet name="13 илова" sheetId="19" r:id="rId14"/>
    <sheet name="15-илова" sheetId="14" r:id="rId15"/>
    <sheet name="ГТК" sheetId="23" state="hidden" r:id="rId16"/>
  </sheets>
  <definedNames>
    <definedName name="_xlnm._FilterDatabase" localSheetId="3" hidden="1">'4-илова '!$A$4:$X$24</definedName>
    <definedName name="_xlnm._FilterDatabase" localSheetId="4" hidden="1">'5-илова'!$A$5:$Q$200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'!$A$1:$L$55</definedName>
    <definedName name="_xlnm.Print_Area" localSheetId="4">'5-илова'!$A$1:$L$250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9" i="7" l="1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L53" i="4"/>
  <c r="K28" i="4" l="1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7" i="7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L54" i="4" l="1"/>
  <c r="A9" i="9" l="1"/>
  <c r="A10" i="9" s="1"/>
  <c r="A11" i="9" s="1"/>
  <c r="A13" i="9" s="1"/>
  <c r="A14" i="9" s="1"/>
  <c r="A15" i="9" s="1"/>
  <c r="A16" i="9" s="1"/>
  <c r="F18" i="9" l="1"/>
  <c r="D18" i="9" l="1"/>
  <c r="E18" i="9"/>
  <c r="G18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11" i="1" l="1"/>
  <c r="C18" i="9" l="1"/>
</calcChain>
</file>

<file path=xl/sharedStrings.xml><?xml version="1.0" encoding="utf-8"?>
<sst xmlns="http://schemas.openxmlformats.org/spreadsheetml/2006/main" count="2678" uniqueCount="682">
  <si>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</si>
  <si>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</si>
  <si>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</si>
  <si>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</si>
  <si>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</si>
  <si>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</si>
  <si>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</si>
  <si>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</si>
  <si>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</si>
  <si>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</si>
  <si>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</si>
  <si>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</si>
  <si>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</si>
  <si>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</si>
  <si>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</si>
  <si>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</si>
  <si>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</si>
  <si>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</si>
  <si>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</si>
  <si>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</si>
  <si>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</si>
  <si>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</si>
  <si>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</si>
  <si>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</si>
  <si>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</si>
  <si>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</si>
  <si>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</si>
  <si>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</si>
  <si>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</si>
  <si>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</si>
  <si>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</si>
  <si>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</si>
  <si>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</si>
  <si>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</si>
  <si>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</si>
  <si>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</si>
  <si>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</si>
  <si>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</si>
  <si>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</si>
  <si>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</si>
  <si>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</si>
  <si>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</si>
  <si>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</si>
  <si>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</si>
  <si>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</si>
  <si>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</si>
  <si>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</si>
  <si>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</si>
  <si>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</si>
  <si>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</si>
  <si>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</si>
  <si>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</si>
  <si>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</si>
  <si>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</si>
  <si>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</si>
  <si>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</si>
  <si>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</si>
  <si>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</si>
  <si>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</si>
  <si>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</si>
  <si>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</si>
  <si>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</si>
  <si>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</si>
  <si>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</si>
  <si>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</si>
  <si>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</si>
  <si>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</si>
  <si>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</si>
  <si>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</si>
  <si>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</si>
  <si>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</si>
  <si>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</si>
  <si>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</si>
  <si>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</si>
  <si>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</si>
  <si>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</si>
  <si>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</si>
  <si>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</si>
  <si>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</si>
  <si>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</si>
  <si>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</si>
  <si>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</si>
  <si>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</si>
  <si>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</si>
  <si>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</si>
  <si>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</si>
  <si>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</si>
  <si>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</si>
  <si>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</si>
  <si>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</si>
  <si>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</si>
  <si>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</si>
  <si>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</si>
  <si>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</si>
  <si>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</si>
  <si>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</si>
  <si>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</si>
  <si>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</si>
  <si>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</si>
  <si>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</si>
  <si>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</si>
  <si>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</si>
  <si>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</si>
  <si>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</si>
  <si>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</si>
  <si>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</si>
  <si>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</si>
  <si>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</si>
  <si>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</si>
  <si>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</si>
  <si>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</si>
  <si>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</si>
  <si>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</si>
  <si>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</si>
  <si>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</si>
  <si>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</si>
  <si>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</si>
  <si>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</si>
  <si>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</si>
  <si>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</si>
  <si>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</si>
  <si>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</si>
  <si>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</si>
  <si>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</si>
  <si>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</si>
  <si>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</si>
  <si>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</si>
  <si>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</si>
  <si>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</si>
  <si>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</si>
  <si>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</si>
  <si>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</si>
  <si>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</si>
  <si>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</si>
  <si>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</si>
  <si>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</si>
  <si>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</si>
  <si>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</si>
  <si>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</si>
  <si>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</si>
  <si>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</si>
  <si>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</si>
  <si>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</si>
  <si>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</si>
  <si>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</si>
  <si>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</si>
  <si>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</si>
  <si>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</si>
  <si>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</si>
  <si>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</si>
  <si>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</si>
  <si>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</si>
  <si>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</si>
  <si>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</si>
  <si>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</si>
  <si>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</si>
  <si>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</si>
  <si>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</si>
  <si>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Геология фанлари Универститети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</si>
  <si>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</si>
  <si>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</si>
  <si>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</si>
  <si>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</si>
  <si>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</si>
  <si>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</si>
  <si>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</si>
  <si>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Ер қаъридан фойдаланиш маркази ДМ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</si>
  <si>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</si>
  <si>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</si>
  <si>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</si>
  <si>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</si>
  <si>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</si>
  <si>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</si>
  <si>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Ўзбек геология қидирув АЖ (Регионалгеология)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</si>
  <si>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</si>
  <si>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</si>
  <si>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Минерал ресурслар институти</t>
  </si>
  <si>
    <t>Геология ва геофизика институти</t>
  </si>
  <si>
    <t>Гидрогеология ва муҳандислик геологияси институти</t>
  </si>
  <si>
    <t>Нефть ва газ конлари геологияси ҳамда қилируви институти</t>
  </si>
  <si>
    <t>Китоб геология миллий табиат боғи</t>
  </si>
  <si>
    <t>Ўзбекгидрогеология ДМ</t>
  </si>
  <si>
    <t>251100013783528
№ 18</t>
  </si>
  <si>
    <t>251100103749535
№ 9</t>
  </si>
  <si>
    <t>251100103749600
№ 15</t>
  </si>
  <si>
    <t>251100103749567
№ 11</t>
  </si>
  <si>
    <t>251100103753462
№ 19</t>
  </si>
  <si>
    <t>251100013793469
№ 14</t>
  </si>
  <si>
    <t>251100013815284
№ 13</t>
  </si>
  <si>
    <t>251100103753182
№ 10</t>
  </si>
  <si>
    <t>251100013870615
№ 1-ККД</t>
  </si>
  <si>
    <t>251100013870632
№ 2-ГСГ</t>
  </si>
  <si>
    <t>251100013881930
№ 3-ТГ</t>
  </si>
  <si>
    <t>251100013870475
№ 5-РГ</t>
  </si>
  <si>
    <t>251100103761511
№ 53431</t>
  </si>
  <si>
    <t>251100103761541
№ 53399</t>
  </si>
  <si>
    <t>251100103761577
№ 53396</t>
  </si>
  <si>
    <t>251100103809259
№ 53615</t>
  </si>
  <si>
    <t>251100103809291
№ 53617</t>
  </si>
  <si>
    <t>251100103809316
№ 53618</t>
  </si>
  <si>
    <t>251100103835096
№ 53898</t>
  </si>
  <si>
    <t>251100103835129
№ 53895</t>
  </si>
  <si>
    <t>251100013887343
№ 4-ТСС</t>
  </si>
  <si>
    <t>2025 йил</t>
  </si>
  <si>
    <t xml:space="preserve">Тақдим этилган солиқ имтиёзлари 
РЎЙХАТИ
январь-декабрь 2025 йил*
</t>
  </si>
  <si>
    <t>251101204040832
№ 6-неруд</t>
  </si>
  <si>
    <t>251100104024832
№ 54834</t>
  </si>
  <si>
    <t>2025 йилнинг II чораги</t>
  </si>
  <si>
    <t xml:space="preserve">Тақдим этилган божхона имтиёзлари 
РЎЙХАТИ
 январь-июнь 2025 йил *
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</si>
  <si>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январь-июнь 2025 йил*</t>
  </si>
  <si>
    <t>2025 йил I ярим йиллик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</si>
  <si>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2025 йил I ярим йиллик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</si>
  <si>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2025 йил I ярим йиллик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</si>
  <si>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2025 йил I ярим йиллик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</si>
  <si>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r>
      <t xml:space="preserve">2025 йил I ярим йиллик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</si>
  <si>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2025 йил I ярим йиллик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</si>
  <si>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I ярим йиллик учун тасдиқланган дастур асосида (минг сўм)</t>
  </si>
  <si>
    <t xml:space="preserve"> 2025 йил I ярим йиллик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</si>
  <si>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 xml:space="preserve"> 2025 йил I ярим йиллик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</si>
  <si>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 2025 йил I ярим йиллигида Тадбиркорлик субъектларига тақдим этилган солиқ имтиёзлари тўғрисида
МАЪЛУМОТ</t>
  </si>
  <si>
    <t xml:space="preserve"> 2025 йил I ярим йиллигида Тадбиркорлик субъектларига тақдим этилган божхона имтиёзлари тўғрисида
МАЪЛУМОТ</t>
  </si>
  <si>
    <t xml:space="preserve"> 2025 йил I ярим йиллигида Ўзбекистон Республикасининг Давлат молиявий назорат органлари томонидан ўтказилган назорат тадбирлари юзасидагн
МАЪЛУМОТ</t>
  </si>
  <si>
    <t>2025 йил I ярим йиллигида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</si>
  <si>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 бюджетдан ташқари жамғармалари маблағларидан</t>
  </si>
  <si>
    <t>2025 йилнинг I чораги</t>
  </si>
  <si>
    <t>Услуга по платному телевидению</t>
  </si>
  <si>
    <t>Перила</t>
  </si>
  <si>
    <t>Программное обеспечение в сфере информационных технологий</t>
  </si>
  <si>
    <t>Услуга по предоставлению лицензий на продукты информационных технологий</t>
  </si>
  <si>
    <t>Услуга по чистке ковров</t>
  </si>
  <si>
    <t>Потолочный светильник</t>
  </si>
  <si>
    <t>Фоторамка</t>
  </si>
  <si>
    <t>Пленка полиэтиленовая</t>
  </si>
  <si>
    <t>Монитор, подключаемый к компьютеру</t>
  </si>
  <si>
    <t>Шредер промышленный</t>
  </si>
  <si>
    <t>Монтаж сими</t>
  </si>
  <si>
    <t>Бумага для офисной техники белая</t>
  </si>
  <si>
    <t>Кондиционер бытовой</t>
  </si>
  <si>
    <t>Принтер</t>
  </si>
  <si>
    <t>Чернила</t>
  </si>
  <si>
    <t>Услуга по техническому обслуживанию оргтехники</t>
  </si>
  <si>
    <t>Торговая карточка</t>
  </si>
  <si>
    <t>Часы умные</t>
  </si>
  <si>
    <t>Маиший электр чойнаклар</t>
  </si>
  <si>
    <t>Мактаб бинолари учун мўлжалланмаган деворий харита</t>
  </si>
  <si>
    <t>Muqovalash (pereplyot) uchun karton muqovalar</t>
  </si>
  <si>
    <t>Папка</t>
  </si>
  <si>
    <t>Табиий шифобахш минерал сув</t>
  </si>
  <si>
    <t>Табиий минерал шифобахш сув</t>
  </si>
  <si>
    <t>Вода питьевая упакованная</t>
  </si>
  <si>
    <t>Кофе жареный</t>
  </si>
  <si>
    <t>Кофейный напиток растворимый</t>
  </si>
  <si>
    <t>Сахар-сырец в твердом состоянии</t>
  </si>
  <si>
    <t>Средства моющие для туалетов и ванных комнат</t>
  </si>
  <si>
    <t>Средство для очистки металлических поверхностей от загрязнений</t>
  </si>
  <si>
    <t>Батареи аккумуляторные никель-железные</t>
  </si>
  <si>
    <t>Скотч</t>
  </si>
  <si>
    <t>Осон ҳаракатланадиган арава</t>
  </si>
  <si>
    <t>бюджетдан ташқари жамғармалари маблағларидан</t>
  </si>
  <si>
    <t>Электрон дўкон</t>
  </si>
  <si>
    <t>ООО ALPHAZET TECHNOLOGIES</t>
  </si>
  <si>
    <t>AFUBBA MCHJ</t>
  </si>
  <si>
    <t>ООО "NORMA"</t>
  </si>
  <si>
    <t>OOO STARLAB</t>
  </si>
  <si>
    <t>ЯТТ "NURMATOV BAXROM KAXRAMONOVICH"</t>
  </si>
  <si>
    <t>YTT ODIL JABBOROV</t>
  </si>
  <si>
    <t>LEVELUP LINE MCHJ</t>
  </si>
  <si>
    <t>THE BEST EXCHANGE INDUSTRY MCHJ</t>
  </si>
  <si>
    <t>SARHUM MCHJ</t>
  </si>
  <si>
    <t>Power Max Group МЧЖ</t>
  </si>
  <si>
    <t>ЯККА ТАРТИБДАГИ ТАДБИРКОР</t>
  </si>
  <si>
    <t>EMJ INTEGRITY GROUP MCHJ</t>
  </si>
  <si>
    <t>ЯТТ ШАКИРОВ</t>
  </si>
  <si>
    <t>OOO MARS SMART SALE</t>
  </si>
  <si>
    <t>MEGA POVVER-GROUP</t>
  </si>
  <si>
    <t>DMITRIY LIBERTY XK</t>
  </si>
  <si>
    <t>HENTEK SERVICE MCHJ</t>
  </si>
  <si>
    <t>MEDIAHOME MCHJ</t>
  </si>
  <si>
    <t>INON ALFA SALE MCHJ</t>
  </si>
  <si>
    <t>ЯТТ MUXAMMADOV MUSLIMBEK QUDRAT O'G'LI</t>
  </si>
  <si>
    <t>AZIKO BROKER MCHJ</t>
  </si>
  <si>
    <t>O`zResMB DAVLAT BELGISI DUK</t>
  </si>
  <si>
    <t>NUR-MUXAMMED STUDY MCHJ</t>
  </si>
  <si>
    <t>CHATKAL AQUA MINERALS MCHJ</t>
  </si>
  <si>
    <t>NEW PRICE OK</t>
  </si>
  <si>
    <t>EMPOWER MAXIMUM MCHJ</t>
  </si>
  <si>
    <t>BIRJA BUSINES MCHJ</t>
  </si>
  <si>
    <t>UP-TO HILL MCHJ</t>
  </si>
  <si>
    <t>YATT JORAYEV ABDULAZIZ</t>
  </si>
  <si>
    <t>ERGASHEV AXTAM AKRAMOVICH ЯККА ТАРТИБДАГИ ТАДБИРКОР</t>
  </si>
  <si>
    <t>Электрон аукцион</t>
  </si>
  <si>
    <t>ООО MY OFFICE STATIONERY</t>
  </si>
  <si>
    <t>Изделия резиновые и пластмассовые</t>
  </si>
  <si>
    <t>Бумажная салфетка</t>
  </si>
  <si>
    <t>Полотенце бумажное</t>
  </si>
  <si>
    <t>Туалетная бумага</t>
  </si>
  <si>
    <t>Перчатки рабочие</t>
  </si>
  <si>
    <t>Тележка</t>
  </si>
  <si>
    <t>Микроволновка 0323</t>
  </si>
  <si>
    <t>Услуга по повышению квалификации в области геологии и горнодобывающей промышленности</t>
  </si>
  <si>
    <t>Услуга по изготовлению видеоролика</t>
  </si>
  <si>
    <t>Минеральная вода в бутылке 0,33л</t>
  </si>
  <si>
    <t>Инвалидная коляска "ИК-1М"</t>
  </si>
  <si>
    <t>пылесос</t>
  </si>
  <si>
    <t>Жалюзи</t>
  </si>
  <si>
    <t>Услуги санаторно-курортных организаций</t>
  </si>
  <si>
    <t>Услуга по оценке персонала</t>
  </si>
  <si>
    <t>БУМАЖНЫЕ ПОЛОТЕНЦА Z</t>
  </si>
  <si>
    <t>UNION CITY TRADE MCHJ</t>
  </si>
  <si>
    <t>INTERNATIONAL PAPER MCHJ</t>
  </si>
  <si>
    <t>UYG`UN NUR MCHJ</t>
  </si>
  <si>
    <t>MILLIY MEBEL MCHJ</t>
  </si>
  <si>
    <t>PRIME CONTINENT</t>
  </si>
  <si>
    <t>TOG‘-KON VA GEOLOGIYA SOHASI XODIMLARI MALAKASINI OSHIRISH INSTITUTI DM</t>
  </si>
  <si>
    <t>WIZARD STAR MEDIA MCHJ</t>
  </si>
  <si>
    <t>FALCON LINE MCHJ</t>
  </si>
  <si>
    <t>MAGNUM MEDIKAL SERVIS MCHJ</t>
  </si>
  <si>
    <t>VIVA UNIVERSAL LINE MCHJ</t>
  </si>
  <si>
    <t>UMIDVOR NOGIRONLAR UK</t>
  </si>
  <si>
    <t>CHOTQOL SIHATGOHI MCHJ</t>
  </si>
  <si>
    <t>PERSON HUNTERS MCHJ</t>
  </si>
  <si>
    <t>SELEN LUX MCHJ</t>
  </si>
  <si>
    <t>O1063054</t>
  </si>
  <si>
    <t>O1063037</t>
  </si>
  <si>
    <t>O1063035</t>
  </si>
  <si>
    <t>O1063003</t>
  </si>
  <si>
    <t>O1025278</t>
  </si>
  <si>
    <t>O1061128</t>
  </si>
  <si>
    <t>O1060952</t>
  </si>
  <si>
    <t>O1060207</t>
  </si>
  <si>
    <t>O1060113</t>
  </si>
  <si>
    <t>O1059349</t>
  </si>
  <si>
    <t>O1058980</t>
  </si>
  <si>
    <t>O1021060</t>
  </si>
  <si>
    <t>O1058085</t>
  </si>
  <si>
    <t>O1056214</t>
  </si>
  <si>
    <t>O1054307</t>
  </si>
  <si>
    <t>O1054138</t>
  </si>
  <si>
    <t>O1053313</t>
  </si>
  <si>
    <t>O1053312</t>
  </si>
  <si>
    <t>Кооперацион портал</t>
  </si>
  <si>
    <t>ООО IDEAL SOLUTIONS</t>
  </si>
  <si>
    <t>OOO "Info Semantik"</t>
  </si>
  <si>
    <t>YTT KARIMOV ABDUVALI QOSIMJON O‘G‘LI</t>
  </si>
  <si>
    <t>YTT MANSUROV SUXROB BOSIT O‘G‘LI</t>
  </si>
  <si>
    <t>MICHIGAN MCHJ</t>
  </si>
  <si>
    <t>ИП "Муллажонов"</t>
  </si>
  <si>
    <t>ООО HUQUQIY AXBOROT</t>
  </si>
  <si>
    <t>Ўзбекистон Республикаси Адлия вазирлиги</t>
  </si>
  <si>
    <t>DELTA PRINT SERVICE</t>
  </si>
  <si>
    <t>DIGITALGLOBE MCHJ</t>
  </si>
  <si>
    <t>INNOVATSION TEPLOSET INVEST MCHJ</t>
  </si>
  <si>
    <t>RATEL ENGINEERING AND TRADING MCHJ</t>
  </si>
  <si>
    <t>Umumtexnika Ulgurji Savdo MChJ</t>
  </si>
  <si>
    <t>YTT RUZIBOYEV ULUG‘BEK BAXTIYOR O‘G‘LI</t>
  </si>
  <si>
    <t>ACHILOVS MCHJ</t>
  </si>
  <si>
    <t>MCHJ "UNIVERSAL TEKHNO SYSTEMS"</t>
  </si>
  <si>
    <t>Академия Генеральной прокуратуры</t>
  </si>
  <si>
    <t>UMARBEK SHOXRUX OK</t>
  </si>
  <si>
    <t>ЯТТ "JUMANIYOZOV BAHROMJON DURDIQULOVICH"</t>
  </si>
  <si>
    <t>СП OOO "В.Л.Галперин номидаги TOSHKENT TRUBA ZAVODI"</t>
  </si>
  <si>
    <t>"AXE TECHNOLOGY" хусусий корхонаси</t>
  </si>
  <si>
    <t>OMMAVIY AXBOROT KOMMUNIKATSIYASI MCHJ</t>
  </si>
  <si>
    <t>ООО TOSHKENT GULLARI GROUP</t>
  </si>
  <si>
    <t>OOO "BAHORA SARMOYA SERVIS"</t>
  </si>
  <si>
    <t>"O‘ZBEKISTON RESPUBLIKASI MARKAZIY BANKINING "DAVLAT BELGISI"" DUK</t>
  </si>
  <si>
    <t>HONETY UBX MCHJ</t>
  </si>
  <si>
    <t>YTT TASHKULOV OLIMJON TURSUNOVICH</t>
  </si>
  <si>
    <t>YTT YAXSHIBAYEV ALIM ABDULLAYEVICH</t>
  </si>
  <si>
    <t>KANS SHOP MCHJ</t>
  </si>
  <si>
    <t>TRADING VENTURE MCHJ</t>
  </si>
  <si>
    <t>IT WORKS MCHJ</t>
  </si>
  <si>
    <t>YTT ASKAROV ATABEK ABDUKADIROVICH</t>
  </si>
  <si>
    <t>OSIYO IMKON PARTNER MCHJ</t>
  </si>
  <si>
    <t>EDESSA XK</t>
  </si>
  <si>
    <t>YATT  USMANOVA SHOIRA RUZIMATOVNA</t>
  </si>
  <si>
    <t>BOTIRXUJA PRINT MCHJ</t>
  </si>
  <si>
    <t>BOBURSHOH TRADE MARKET MCHJ</t>
  </si>
  <si>
    <t>OTS-NL-TECHNOLOGIES MCHJ</t>
  </si>
  <si>
    <t>UNI-MAX MCHJ</t>
  </si>
  <si>
    <t>PRINTUZ Масъулияти чекланган жамият</t>
  </si>
  <si>
    <t>SHAXRIOBOD THE BEST MCHJ</t>
  </si>
  <si>
    <t>Частное Предприятие MONOHROM GROUP</t>
  </si>
  <si>
    <t>ЯККА ТАРТИБДАГИ ТАДБИРКОР Нишонов Абдурахим Махмуджонович</t>
  </si>
  <si>
    <t>YaTT QAHHOROV BAHODIR BAXSHILLOEVICH</t>
  </si>
  <si>
    <t>DREAM-MEBEL-OF MCHJ</t>
  </si>
  <si>
    <t>YATT TANDALIDIS PAVEL DMITRIEVICH</t>
  </si>
  <si>
    <t>ЯТТ MUKSUMOV ABDURAPUK KABILDJANOVICH</t>
  </si>
  <si>
    <t>AZIMUT GROUP MA MCHJ</t>
  </si>
  <si>
    <t>BR PRO MCHJ</t>
  </si>
  <si>
    <t>ЯККА DEG ТАРТИБДАГИ ТАДБИРКОР</t>
  </si>
  <si>
    <t>ALL SERVICE HOME MCHJ</t>
  </si>
  <si>
    <t>ЯТТ Исмоилов Азизбек Мухаммаджон угли</t>
  </si>
  <si>
    <t>YATT ABDUQODIROV FARRUX ABDUFATTOH O‘G‘LI</t>
  </si>
  <si>
    <t>KAMOL-BROKER-PLUS MCHJ</t>
  </si>
  <si>
    <t>YATT TUYMAYEVA MANZURA OCHILOVNA</t>
  </si>
  <si>
    <t>SABR BTC MCHJ</t>
  </si>
  <si>
    <t>ORIGINAL BROOKLYN MCHJ</t>
  </si>
  <si>
    <t>BOBUR EXCLUSIVE QURILISH MCHJ</t>
  </si>
  <si>
    <t>ЯТТ  JO‘RABEKOV NODIRBEK JAXONGIR O‘G‘LI</t>
  </si>
  <si>
    <t>FB BUSINESS CONSULTANTS MCHJ</t>
  </si>
  <si>
    <t>ЧП BARAKALI-OMADLI SAVDO UZ</t>
  </si>
  <si>
    <t>ООО "PROTOUCH UZ"</t>
  </si>
  <si>
    <t>ЯТТ "Sharifdjanov R.R"</t>
  </si>
  <si>
    <t>YaTT  ASKAROV ATABEK ABDUKADIROVICH</t>
  </si>
  <si>
    <t>DREAM TECH SUPPLY MCHJ</t>
  </si>
  <si>
    <t>ООО KO`ZI OJIZLAR JAMIYATI GO`ZAL YURT RAVNAQI O`QUV ISHLAB</t>
  </si>
  <si>
    <t>V L GALPERIN NOMIDAGI TOSHKENT TRUBA ZAVODI MCHJ QK</t>
  </si>
  <si>
    <t>HYDROLIFE BOTTLERS MCHJ</t>
  </si>
  <si>
    <t>PRO GOODS MCHJ</t>
  </si>
  <si>
    <t>IHLAS ELEKTRIK MCHJ</t>
  </si>
  <si>
    <t>NNP BEST TRADE MCHJ</t>
  </si>
  <si>
    <t>GOLD METERS PARTNER MCHJ</t>
  </si>
  <si>
    <t>"MILLENIUM COMPUTER PRODUCTS" MCHJ</t>
  </si>
  <si>
    <t>"MILLIY MEBEL" MCHJ</t>
  </si>
  <si>
    <t>"BIZNESS TRED" MCHJ</t>
  </si>
  <si>
    <t>O1079576</t>
  </si>
  <si>
    <t>O1078941</t>
  </si>
  <si>
    <t>O1000469</t>
  </si>
  <si>
    <t>O1078708</t>
  </si>
  <si>
    <t>O1078612</t>
  </si>
  <si>
    <t>O1078479</t>
  </si>
  <si>
    <t>O1078478</t>
  </si>
  <si>
    <t>O1077594</t>
  </si>
  <si>
    <t>O1076361</t>
  </si>
  <si>
    <t>O1075963</t>
  </si>
  <si>
    <t>O1075962</t>
  </si>
  <si>
    <t>O1075961</t>
  </si>
  <si>
    <t>O1075179</t>
  </si>
  <si>
    <t>O1074132</t>
  </si>
  <si>
    <t>O1073635</t>
  </si>
  <si>
    <t>O1073473</t>
  </si>
  <si>
    <t>O1073422</t>
  </si>
  <si>
    <t>O1073388</t>
  </si>
  <si>
    <t>O1037063</t>
  </si>
  <si>
    <t>O1073160</t>
  </si>
  <si>
    <t>O1070786</t>
  </si>
  <si>
    <t>O1070759</t>
  </si>
  <si>
    <t>O1069807</t>
  </si>
  <si>
    <t>O1069806</t>
  </si>
  <si>
    <t>O1069711</t>
  </si>
  <si>
    <t>O1069040</t>
  </si>
  <si>
    <t>O1068303</t>
  </si>
  <si>
    <t>O1068293</t>
  </si>
  <si>
    <t>O1030975</t>
  </si>
  <si>
    <t>O1030815</t>
  </si>
  <si>
    <t>O1067171</t>
  </si>
  <si>
    <t>Моноблок</t>
  </si>
  <si>
    <t>Многофункциональное устройство (МФУ)</t>
  </si>
  <si>
    <t>Планшетный компьютер</t>
  </si>
  <si>
    <t>Букет из живых цветов</t>
  </si>
  <si>
    <t>Кофемашина</t>
  </si>
  <si>
    <t>Коммутатор</t>
  </si>
  <si>
    <t>Портрет</t>
  </si>
  <si>
    <t>Услуга по проведению тренинга</t>
  </si>
  <si>
    <t>Печатная продукция</t>
  </si>
  <si>
    <t>Графические планшеты</t>
  </si>
  <si>
    <t>Услуга по техническому обслуживанию системы коллектора</t>
  </si>
  <si>
    <t>Телефонный аппарат</t>
  </si>
  <si>
    <t>Технический макет</t>
  </si>
  <si>
    <t>Услуга по организации учебного семинара</t>
  </si>
  <si>
    <t>Услуга по направлению в санаторно-курортные организации</t>
  </si>
  <si>
    <t>Источник бесперебойного питания</t>
  </si>
  <si>
    <t>Конструкция декоративная рекламная</t>
  </si>
  <si>
    <t>Драцена</t>
  </si>
  <si>
    <t>Рассада Аглаонемы</t>
  </si>
  <si>
    <t>Рассада Шеффлера</t>
  </si>
  <si>
    <t>Диффенбахия</t>
  </si>
  <si>
    <t>Уничтожитель бумаги</t>
  </si>
  <si>
    <t>Картон для переплета</t>
  </si>
  <si>
    <t>Удлинитель электрический</t>
  </si>
  <si>
    <t>Скрепки металлические</t>
  </si>
  <si>
    <t>Насадка для фонтана</t>
  </si>
  <si>
    <t>Ручка канцелярская</t>
  </si>
  <si>
    <t>Вилка штепсельная электрическая</t>
  </si>
  <si>
    <t>Бокал стеклянный</t>
  </si>
  <si>
    <t>Чай черный (ферментированный)</t>
  </si>
  <si>
    <t>Чай зеленый</t>
  </si>
  <si>
    <t>Набор канцелярский подарочный</t>
  </si>
  <si>
    <t>Папка кожаная</t>
  </si>
  <si>
    <t>Кулер для питьевой воды</t>
  </si>
  <si>
    <t>Услуги по изготовлению клише</t>
  </si>
  <si>
    <t>Уличный увлажнитель воздуха</t>
  </si>
  <si>
    <t>Урна</t>
  </si>
  <si>
    <t>Воздухоочиститель</t>
  </si>
  <si>
    <t>Ювиниш хонаси учун тўплам</t>
  </si>
  <si>
    <t>Открытки</t>
  </si>
  <si>
    <t>Электрочайники бытовые</t>
  </si>
  <si>
    <t>Картридж для принтера</t>
  </si>
  <si>
    <t>Зеркало</t>
  </si>
  <si>
    <t>Ножницы садовые</t>
  </si>
  <si>
    <t>Стол обеденный для гостиной</t>
  </si>
  <si>
    <t>Замок для дверей</t>
  </si>
  <si>
    <t>Батарея первичных элементов</t>
  </si>
  <si>
    <t>Табличка информационная</t>
  </si>
  <si>
    <t>Сливки сухие</t>
  </si>
  <si>
    <t>Услуга по химической чистке ковров и ковровых изделий</t>
  </si>
  <si>
    <t>Сейф</t>
  </si>
  <si>
    <t>Электросоковыжималка</t>
  </si>
  <si>
    <t>Блендер</t>
  </si>
  <si>
    <t>Полиэтиленовые пакеты</t>
  </si>
  <si>
    <t>Обжимной инструмент</t>
  </si>
  <si>
    <t>Насос центробежный</t>
  </si>
  <si>
    <t>Sharli kran</t>
  </si>
  <si>
    <t>Сувениры</t>
  </si>
  <si>
    <t>Suvenirlar</t>
  </si>
  <si>
    <t>Услуга по проведению маркетинговых исследований</t>
  </si>
  <si>
    <t>Эгилувчан металл шланг</t>
  </si>
  <si>
    <t>Презентер</t>
  </si>
  <si>
    <t>Интерактивная панель</t>
  </si>
  <si>
    <t>Дефектоскоп</t>
  </si>
  <si>
    <t>Услуга по печатанию репродукций</t>
  </si>
  <si>
    <t>Услуга по производству сувениров из минералов и натурального камня</t>
  </si>
  <si>
    <t>Мотокультиватор</t>
  </si>
  <si>
    <t>Ароматизатор</t>
  </si>
  <si>
    <t>Кубок наградной</t>
  </si>
  <si>
    <t>Мини печь 36 л</t>
  </si>
  <si>
    <t>Телевизор 43 смарт</t>
  </si>
  <si>
    <t>Веник</t>
  </si>
  <si>
    <t>Папка-регистр А4 75мм альбомный формат</t>
  </si>
  <si>
    <t>Услуга по организации краткосрочных курсов профессионального обучения</t>
  </si>
  <si>
    <t>Туалетная бумага 6 шт</t>
  </si>
  <si>
    <t>Бумажная салфетка 150 шт</t>
  </si>
  <si>
    <t>Минеральная вода 0,33л</t>
  </si>
  <si>
    <t>Минеральная вода в бутылке 0,7л</t>
  </si>
  <si>
    <t>Негазированная вода 0.33 л эко</t>
  </si>
  <si>
    <t>Пакет полиэтиленовый</t>
  </si>
  <si>
    <t>Светодиодная матовая LED панель 24 W (круглый монохром)</t>
  </si>
  <si>
    <t>Холодильник 276</t>
  </si>
  <si>
    <t>Скотч Клейкая лента.</t>
  </si>
  <si>
    <t>Теплосчетчик</t>
  </si>
  <si>
    <t>Счетчик воды ультразвуковой DN 100</t>
  </si>
  <si>
    <t>минеральная вода лечебная 0.33 л</t>
  </si>
  <si>
    <t>Телевизор 32 смарт</t>
  </si>
  <si>
    <t>Ноутбук</t>
  </si>
  <si>
    <t>Доска магнитно-маркерная</t>
  </si>
  <si>
    <t>Половая тряпка</t>
  </si>
  <si>
    <t>251210083543443</t>
  </si>
  <si>
    <t>251210083543440</t>
  </si>
  <si>
    <t>251210083459184</t>
  </si>
  <si>
    <t>251210083550347</t>
  </si>
  <si>
    <t>251210083628479</t>
  </si>
  <si>
    <t>251210083628489</t>
  </si>
  <si>
    <t>251210083647684</t>
  </si>
  <si>
    <t>251210083650063</t>
  </si>
  <si>
    <t>услуга</t>
  </si>
  <si>
    <t>п.м</t>
  </si>
  <si>
    <t>шт</t>
  </si>
  <si>
    <t>м</t>
  </si>
  <si>
    <t>пачка</t>
  </si>
  <si>
    <t>компл</t>
  </si>
  <si>
    <t>кг</t>
  </si>
  <si>
    <t>кв. метр</t>
  </si>
  <si>
    <t>рул</t>
  </si>
  <si>
    <t>хизмат</t>
  </si>
  <si>
    <t>2025 йилнинг III чораги</t>
  </si>
  <si>
    <t>Жесткий диск</t>
  </si>
  <si>
    <t>Канцелярский набор (настольный органайзер)</t>
  </si>
  <si>
    <t>Нож канцелярский</t>
  </si>
  <si>
    <t>Замазка канцелярская</t>
  </si>
  <si>
    <t>Шланг поливочный</t>
  </si>
  <si>
    <t>Клавиатура</t>
  </si>
  <si>
    <t>Ковролин</t>
  </si>
  <si>
    <t>Фотобумага для офисной техники</t>
  </si>
  <si>
    <t>Ракетки бадминтонные</t>
  </si>
  <si>
    <t>Обруч гимнастический</t>
  </si>
  <si>
    <t>Скакалка</t>
  </si>
  <si>
    <t>Конус для разметки поля</t>
  </si>
  <si>
    <t>Продукция литография</t>
  </si>
  <si>
    <t>Ящик пластмассовый</t>
  </si>
  <si>
    <t>Твердотельный накопитель</t>
  </si>
  <si>
    <t>Флагшток</t>
  </si>
  <si>
    <t>Ширма</t>
  </si>
  <si>
    <t>Кресло-коляска для инвалидов, ручной привод</t>
  </si>
  <si>
    <t>Сувениры из металла</t>
  </si>
  <si>
    <t>Карандаш шероховальный</t>
  </si>
  <si>
    <t>Вытяжка</t>
  </si>
  <si>
    <t>Датчик движения</t>
  </si>
  <si>
    <t>Stiker</t>
  </si>
  <si>
    <t>Kontroller</t>
  </si>
  <si>
    <t>Тостер</t>
  </si>
  <si>
    <t>Набор настольный канцелярский</t>
  </si>
  <si>
    <t>Стол тенниси учун стол</t>
  </si>
  <si>
    <t>Кепка</t>
  </si>
  <si>
    <t>Доска роликовая</t>
  </si>
  <si>
    <t>Микроволновая печь</t>
  </si>
  <si>
    <t>Конверт А-5</t>
  </si>
  <si>
    <t>251210084058082</t>
  </si>
  <si>
    <t>251210084058088</t>
  </si>
  <si>
    <t>251210084058104</t>
  </si>
  <si>
    <t>251210084058107</t>
  </si>
  <si>
    <t>251210084058124</t>
  </si>
  <si>
    <t>251210084137591</t>
  </si>
  <si>
    <t>251211144137610</t>
  </si>
  <si>
    <t>251210084146294</t>
  </si>
  <si>
    <t>251210084146305</t>
  </si>
  <si>
    <t>251210084189919</t>
  </si>
  <si>
    <t>251210084189941</t>
  </si>
  <si>
    <t>251210084189947</t>
  </si>
  <si>
    <t>251210084189954</t>
  </si>
  <si>
    <t>251210084192520</t>
  </si>
  <si>
    <t>251210084202450</t>
  </si>
  <si>
    <t>251210084202472</t>
  </si>
  <si>
    <t>251210084222893</t>
  </si>
  <si>
    <t>251210084222904</t>
  </si>
  <si>
    <t>251210084222916</t>
  </si>
  <si>
    <t>251210084246419</t>
  </si>
  <si>
    <t>251210084262274</t>
  </si>
  <si>
    <t>251210084262333</t>
  </si>
  <si>
    <t>5200548</t>
  </si>
  <si>
    <t>5212751</t>
  </si>
  <si>
    <t>5200560</t>
  </si>
  <si>
    <t>5200582</t>
  </si>
  <si>
    <t>5393432</t>
  </si>
  <si>
    <t>5430841</t>
  </si>
  <si>
    <t>5444115</t>
  </si>
  <si>
    <t>5444182</t>
  </si>
  <si>
    <t>5441127</t>
  </si>
  <si>
    <t>5470765</t>
  </si>
  <si>
    <t>5470774</t>
  </si>
  <si>
    <t>5470788</t>
  </si>
  <si>
    <t>5574938</t>
  </si>
  <si>
    <t>5592271</t>
  </si>
  <si>
    <t>5607820</t>
  </si>
  <si>
    <t>5620358</t>
  </si>
  <si>
    <t>5684962</t>
  </si>
  <si>
    <t>5713341</t>
  </si>
  <si>
    <t>5775477</t>
  </si>
  <si>
    <t>K1090688</t>
  </si>
  <si>
    <t>KR1000895</t>
  </si>
  <si>
    <t>K1083456</t>
  </si>
  <si>
    <t>K1079576</t>
  </si>
  <si>
    <t>СП ООО UCD MICROS</t>
  </si>
  <si>
    <t>SMART BIRJA MCHJ</t>
  </si>
  <si>
    <t>POWER MAX GROUP MCHJ</t>
  </si>
  <si>
    <t>"GOLIB FORISH" xususiy korxonasi</t>
  </si>
  <si>
    <t>SOBIRJONOVICH TRADE MCHJ</t>
  </si>
  <si>
    <t>YASIN SAVDO MCHJ</t>
  </si>
  <si>
    <t>BABAYEV O7 MCHJ</t>
  </si>
  <si>
    <t>OS RICHMAN MCHJ</t>
  </si>
  <si>
    <t xml:space="preserve">ЯТТ Ганиева Таджихан </t>
  </si>
  <si>
    <t>KINGDOM OF PROGRAMMERS MCHJ</t>
  </si>
  <si>
    <t>MCHJ EXCHANGE 777</t>
  </si>
  <si>
    <t>AASH HOLDING 777 MCHJ</t>
  </si>
  <si>
    <t>OOO Viva online group</t>
  </si>
  <si>
    <t>YaTT RASULOV YAXYOJON ABDUSAMADOVICH</t>
  </si>
  <si>
    <t>YaTT  ABDULLAYEV SHOHIJAHON NIYATULLA O‘G‘LI</t>
  </si>
  <si>
    <t>SELLO MCHJ</t>
  </si>
  <si>
    <t>ОБЩЕСТВО С ОГРАНИЧЕННОЙ ОТВЕТСТВЕННОСТЬЮ "GREEN APPLE S"</t>
  </si>
  <si>
    <t>"'OOO                                                                                         SILVERSALTS"'.</t>
  </si>
  <si>
    <t>PREMIUM POLIGRAF BIZNES MCHJ</t>
  </si>
  <si>
    <t>"DREAM TECH SUPPLY" MCHJ</t>
  </si>
  <si>
    <t>601116920</t>
  </si>
  <si>
    <t>201043960</t>
  </si>
  <si>
    <t>309631807</t>
  </si>
  <si>
    <t>309528015</t>
  </si>
  <si>
    <t>306089114</t>
  </si>
  <si>
    <t>303055063</t>
  </si>
  <si>
    <t>300062990</t>
  </si>
  <si>
    <t>312326686</t>
  </si>
  <si>
    <t>305979669</t>
  </si>
  <si>
    <t>309884698</t>
  </si>
  <si>
    <t>304410111</t>
  </si>
  <si>
    <t>312303786</t>
  </si>
  <si>
    <t>312313742</t>
  </si>
  <si>
    <t>40106666970018</t>
  </si>
  <si>
    <t>311085291</t>
  </si>
  <si>
    <t>312138778</t>
  </si>
  <si>
    <t>204435748</t>
  </si>
  <si>
    <t>205408218</t>
  </si>
  <si>
    <t>312200851</t>
  </si>
  <si>
    <t>307342788</t>
  </si>
  <si>
    <t>518270771</t>
  </si>
  <si>
    <t>641559832</t>
  </si>
  <si>
    <t>546923158</t>
  </si>
  <si>
    <t>311846095</t>
  </si>
  <si>
    <t>305769233</t>
  </si>
  <si>
    <t>309429178</t>
  </si>
  <si>
    <t>304515494</t>
  </si>
  <si>
    <t>303018986</t>
  </si>
  <si>
    <t>309409313</t>
  </si>
  <si>
    <t>суммаси (сум)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</si>
</sst>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210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168" fontId="2" fillId="3" borderId="1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00000000-0005-0000-0000-000001000000}"/>
    <cellStyle name="Обычный 2 2 4 2" xfId="2" xr:uid="{00000000-0005-0000-0000-000002000000}"/>
    <cellStyle name="Обычный_2012 йил иш режаси" xfId="1" xr:uid="{00000000-0005-0000-0000-000003000000}"/>
    <cellStyle name="Финансовый 1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5"/>
  <sheetViews>
    <sheetView tabSelected="1" zoomScale="80" zoomScaleNormal="80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B24" sqref="B24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104"/>
  </cols>
  <sheetData>
    <row r="1" spans="1:30" ht="75" customHeight="1" x14ac:dyDescent="0.3">
      <c r="F1" s="128" t="s">
        <v>136</v>
      </c>
      <c r="G1" s="129"/>
    </row>
    <row r="2" spans="1:30" ht="48" customHeight="1" x14ac:dyDescent="0.3">
      <c r="A2" s="131" t="s">
        <v>210</v>
      </c>
      <c r="B2" s="131"/>
      <c r="C2" s="131"/>
      <c r="D2" s="131"/>
      <c r="E2" s="131"/>
      <c r="F2" s="131"/>
      <c r="G2" s="131"/>
    </row>
    <row r="3" spans="1:30" x14ac:dyDescent="0.3">
      <c r="A3" s="132" t="s">
        <v>13</v>
      </c>
      <c r="B3" s="132"/>
      <c r="C3" s="132"/>
      <c r="D3" s="132"/>
      <c r="E3" s="132"/>
      <c r="F3" s="132"/>
      <c r="G3" s="132"/>
    </row>
    <row r="4" spans="1:30" x14ac:dyDescent="0.3">
      <c r="G4" s="90" t="s">
        <v>150</v>
      </c>
    </row>
    <row r="5" spans="1:30" ht="32.450000000000003" customHeight="1" x14ac:dyDescent="0.3">
      <c r="A5" s="133" t="s">
        <v>14</v>
      </c>
      <c r="B5" s="133" t="s">
        <v>6</v>
      </c>
      <c r="C5" s="133" t="s">
        <v>0</v>
      </c>
      <c r="D5" s="133"/>
      <c r="E5" s="133"/>
      <c r="F5" s="133"/>
      <c r="G5" s="133"/>
      <c r="H5" s="99"/>
      <c r="I5" s="99"/>
      <c r="J5" s="99"/>
      <c r="K5" s="99"/>
    </row>
    <row r="6" spans="1:30" x14ac:dyDescent="0.3">
      <c r="A6" s="133"/>
      <c r="B6" s="133"/>
      <c r="C6" s="133" t="s">
        <v>5</v>
      </c>
      <c r="D6" s="133" t="s">
        <v>1</v>
      </c>
      <c r="E6" s="133"/>
      <c r="F6" s="133"/>
      <c r="G6" s="133"/>
    </row>
    <row r="7" spans="1:30" ht="112.5" x14ac:dyDescent="0.3">
      <c r="A7" s="134"/>
      <c r="B7" s="134"/>
      <c r="C7" s="134"/>
      <c r="D7" s="100" t="s">
        <v>2</v>
      </c>
      <c r="E7" s="100" t="s">
        <v>149</v>
      </c>
      <c r="F7" s="100" t="s">
        <v>3</v>
      </c>
      <c r="G7" s="100" t="s">
        <v>4</v>
      </c>
    </row>
    <row r="8" spans="1:30" s="107" customFormat="1" x14ac:dyDescent="0.25">
      <c r="A8" s="105">
        <v>1</v>
      </c>
      <c r="B8" s="106" t="s">
        <v>153</v>
      </c>
      <c r="C8" s="94">
        <v>274937984</v>
      </c>
      <c r="D8" s="83" t="s">
        <v>151</v>
      </c>
      <c r="E8" s="83" t="s">
        <v>151</v>
      </c>
      <c r="F8" s="94">
        <v>274937984</v>
      </c>
      <c r="G8" s="18" t="s">
        <v>151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s="107" customFormat="1" x14ac:dyDescent="0.25">
      <c r="A9" s="105">
        <f>1+A8</f>
        <v>2</v>
      </c>
      <c r="B9" s="106" t="s">
        <v>176</v>
      </c>
      <c r="C9" s="94">
        <v>28750000</v>
      </c>
      <c r="D9" s="83" t="s">
        <v>151</v>
      </c>
      <c r="E9" s="83" t="s">
        <v>151</v>
      </c>
      <c r="F9" s="94">
        <v>28750000</v>
      </c>
      <c r="G9" s="18" t="s">
        <v>151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107" customFormat="1" x14ac:dyDescent="0.25">
      <c r="A10" s="105">
        <f t="shared" ref="A10:A16" si="0">1+A9</f>
        <v>3</v>
      </c>
      <c r="B10" s="106" t="s">
        <v>177</v>
      </c>
      <c r="C10" s="94">
        <v>8994667</v>
      </c>
      <c r="D10" s="83" t="s">
        <v>151</v>
      </c>
      <c r="E10" s="83" t="s">
        <v>151</v>
      </c>
      <c r="F10" s="94">
        <v>8994667</v>
      </c>
      <c r="G10" s="18" t="s">
        <v>151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s="107" customFormat="1" x14ac:dyDescent="0.25">
      <c r="A11" s="105">
        <f t="shared" si="0"/>
        <v>4</v>
      </c>
      <c r="B11" s="106" t="s">
        <v>178</v>
      </c>
      <c r="C11" s="94">
        <v>12100000</v>
      </c>
      <c r="D11" s="83" t="s">
        <v>151</v>
      </c>
      <c r="E11" s="83" t="s">
        <v>151</v>
      </c>
      <c r="F11" s="94">
        <v>12100000</v>
      </c>
      <c r="G11" s="18" t="s">
        <v>151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s="107" customFormat="1" ht="31.5" x14ac:dyDescent="0.25">
      <c r="A12" s="105">
        <v>5</v>
      </c>
      <c r="B12" s="108" t="s">
        <v>179</v>
      </c>
      <c r="C12" s="94">
        <v>17103007</v>
      </c>
      <c r="D12" s="83" t="s">
        <v>151</v>
      </c>
      <c r="E12" s="83" t="s">
        <v>151</v>
      </c>
      <c r="F12" s="94">
        <v>17103007</v>
      </c>
      <c r="G12" s="18" t="s">
        <v>151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x14ac:dyDescent="0.3">
      <c r="A13" s="105">
        <f t="shared" si="0"/>
        <v>6</v>
      </c>
      <c r="B13" s="108" t="s">
        <v>180</v>
      </c>
      <c r="C13" s="94">
        <v>3000000</v>
      </c>
      <c r="D13" s="83" t="s">
        <v>151</v>
      </c>
      <c r="E13" s="83" t="s">
        <v>151</v>
      </c>
      <c r="F13" s="94">
        <v>3000000</v>
      </c>
      <c r="G13" s="121" t="s">
        <v>151</v>
      </c>
    </row>
    <row r="14" spans="1:30" x14ac:dyDescent="0.3">
      <c r="A14" s="105">
        <f t="shared" si="0"/>
        <v>7</v>
      </c>
      <c r="B14" s="108" t="s">
        <v>166</v>
      </c>
      <c r="C14" s="94">
        <v>9632000</v>
      </c>
      <c r="D14" s="83" t="s">
        <v>151</v>
      </c>
      <c r="E14" s="83" t="s">
        <v>151</v>
      </c>
      <c r="F14" s="94">
        <v>9632000</v>
      </c>
      <c r="G14" s="121" t="s">
        <v>151</v>
      </c>
    </row>
    <row r="15" spans="1:30" x14ac:dyDescent="0.3">
      <c r="A15" s="105">
        <f t="shared" si="0"/>
        <v>8</v>
      </c>
      <c r="B15" s="108" t="s">
        <v>181</v>
      </c>
      <c r="C15" s="94">
        <v>62100000</v>
      </c>
      <c r="D15" s="83" t="s">
        <v>151</v>
      </c>
      <c r="E15" s="83" t="s">
        <v>151</v>
      </c>
      <c r="F15" s="94">
        <v>62100000</v>
      </c>
      <c r="G15" s="121" t="s">
        <v>151</v>
      </c>
    </row>
    <row r="16" spans="1:30" x14ac:dyDescent="0.3">
      <c r="A16" s="105">
        <f t="shared" si="0"/>
        <v>9</v>
      </c>
      <c r="B16" s="108" t="s">
        <v>154</v>
      </c>
      <c r="C16" s="94">
        <v>455097342</v>
      </c>
      <c r="D16" s="83" t="s">
        <v>151</v>
      </c>
      <c r="E16" s="83" t="s">
        <v>151</v>
      </c>
      <c r="F16" s="94">
        <v>455097342</v>
      </c>
      <c r="G16" s="121" t="s">
        <v>151</v>
      </c>
    </row>
    <row r="17" spans="1:30" x14ac:dyDescent="0.3">
      <c r="A17" s="105">
        <v>10</v>
      </c>
      <c r="B17" s="108" t="s">
        <v>158</v>
      </c>
      <c r="C17" s="94">
        <v>12000000</v>
      </c>
      <c r="D17" s="83" t="s">
        <v>151</v>
      </c>
      <c r="E17" s="83" t="s">
        <v>151</v>
      </c>
      <c r="F17" s="94">
        <v>12000000</v>
      </c>
      <c r="G17" s="121" t="s">
        <v>151</v>
      </c>
    </row>
    <row r="18" spans="1:30" s="109" customFormat="1" ht="28.5" customHeight="1" x14ac:dyDescent="0.3">
      <c r="A18" s="130" t="s">
        <v>21</v>
      </c>
      <c r="B18" s="130"/>
      <c r="C18" s="85">
        <f>SUM(C8:C17)</f>
        <v>883715000</v>
      </c>
      <c r="D18" s="85">
        <f>SUM(D8:D17)</f>
        <v>0</v>
      </c>
      <c r="E18" s="85">
        <f>SUM(E8:E17)</f>
        <v>0</v>
      </c>
      <c r="F18" s="85">
        <f>SUM(F8:F17)</f>
        <v>883715000</v>
      </c>
      <c r="G18" s="85">
        <f>SUM(G8:G17)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20" spans="1:30" x14ac:dyDescent="0.3">
      <c r="C20" s="91"/>
    </row>
    <row r="21" spans="1:30" x14ac:dyDescent="0.3">
      <c r="C21" s="91"/>
    </row>
    <row r="23" spans="1:30" x14ac:dyDescent="0.3">
      <c r="C23" s="92"/>
    </row>
    <row r="24" spans="1:30" x14ac:dyDescent="0.3">
      <c r="C24" s="92"/>
    </row>
    <row r="25" spans="1:30" x14ac:dyDescent="0.3">
      <c r="C25" s="93"/>
    </row>
  </sheetData>
  <mergeCells count="9">
    <mergeCell ref="F1:G1"/>
    <mergeCell ref="A18:B18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tabSelected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3" ht="63.75" customHeight="1" x14ac:dyDescent="0.25">
      <c r="I1" s="183" t="s">
        <v>143</v>
      </c>
      <c r="J1" s="183"/>
      <c r="K1" s="183"/>
      <c r="L1" s="183"/>
    </row>
    <row r="4" spans="1:13" ht="48" customHeight="1" x14ac:dyDescent="0.25">
      <c r="A4" s="182" t="s">
        <v>208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6" spans="1:13" x14ac:dyDescent="0.25">
      <c r="A6" s="187" t="s">
        <v>14</v>
      </c>
      <c r="B6" s="187" t="s">
        <v>89</v>
      </c>
      <c r="C6" s="187" t="s">
        <v>90</v>
      </c>
      <c r="D6" s="187" t="s">
        <v>91</v>
      </c>
      <c r="E6" s="187" t="s">
        <v>92</v>
      </c>
      <c r="F6" s="187" t="s">
        <v>134</v>
      </c>
      <c r="G6" s="187" t="s">
        <v>93</v>
      </c>
      <c r="H6" s="187" t="s">
        <v>94</v>
      </c>
      <c r="I6" s="184" t="s">
        <v>99</v>
      </c>
      <c r="J6" s="185"/>
      <c r="K6" s="186"/>
      <c r="L6" s="187" t="s">
        <v>98</v>
      </c>
      <c r="M6" s="52"/>
    </row>
    <row r="7" spans="1:13" ht="28.5" x14ac:dyDescent="0.25">
      <c r="A7" s="188"/>
      <c r="B7" s="188"/>
      <c r="C7" s="188"/>
      <c r="D7" s="188"/>
      <c r="E7" s="188"/>
      <c r="F7" s="188"/>
      <c r="G7" s="188"/>
      <c r="H7" s="188"/>
      <c r="I7" s="42" t="s">
        <v>95</v>
      </c>
      <c r="J7" s="42" t="s">
        <v>96</v>
      </c>
      <c r="K7" s="42" t="s">
        <v>97</v>
      </c>
      <c r="L7" s="188"/>
      <c r="M7" s="52"/>
    </row>
    <row r="8" spans="1:13" x14ac:dyDescent="0.25">
      <c r="A8" s="53" t="s">
        <v>151</v>
      </c>
      <c r="B8" s="78" t="s">
        <v>151</v>
      </c>
      <c r="C8" s="78" t="s">
        <v>151</v>
      </c>
      <c r="D8" s="78" t="s">
        <v>151</v>
      </c>
      <c r="E8" s="78" t="s">
        <v>151</v>
      </c>
      <c r="F8" s="78" t="s">
        <v>151</v>
      </c>
      <c r="G8" s="78" t="s">
        <v>151</v>
      </c>
      <c r="H8" s="78" t="s">
        <v>151</v>
      </c>
      <c r="I8" s="78" t="s">
        <v>151</v>
      </c>
      <c r="J8" s="78" t="s">
        <v>151</v>
      </c>
      <c r="K8" s="78" t="s">
        <v>151</v>
      </c>
      <c r="L8" s="78" t="s">
        <v>151</v>
      </c>
      <c r="M8" s="52"/>
    </row>
    <row r="9" spans="1:13" x14ac:dyDescent="0.25">
      <c r="A9" s="53" t="s">
        <v>151</v>
      </c>
      <c r="B9" s="78" t="s">
        <v>151</v>
      </c>
      <c r="C9" s="78" t="s">
        <v>151</v>
      </c>
      <c r="D9" s="78" t="s">
        <v>151</v>
      </c>
      <c r="E9" s="78" t="s">
        <v>151</v>
      </c>
      <c r="F9" s="78" t="s">
        <v>151</v>
      </c>
      <c r="G9" s="78" t="s">
        <v>151</v>
      </c>
      <c r="H9" s="78" t="s">
        <v>151</v>
      </c>
      <c r="I9" s="78" t="s">
        <v>151</v>
      </c>
      <c r="J9" s="78" t="s">
        <v>151</v>
      </c>
      <c r="K9" s="78" t="s">
        <v>151</v>
      </c>
      <c r="L9" s="78" t="s">
        <v>151</v>
      </c>
      <c r="M9" s="52"/>
    </row>
    <row r="10" spans="1:13" x14ac:dyDescent="0.25">
      <c r="A10" s="53" t="s">
        <v>151</v>
      </c>
      <c r="B10" s="78" t="s">
        <v>151</v>
      </c>
      <c r="C10" s="78" t="s">
        <v>151</v>
      </c>
      <c r="D10" s="78" t="s">
        <v>151</v>
      </c>
      <c r="E10" s="78" t="s">
        <v>151</v>
      </c>
      <c r="F10" s="78" t="s">
        <v>151</v>
      </c>
      <c r="G10" s="78" t="s">
        <v>151</v>
      </c>
      <c r="H10" s="78" t="s">
        <v>151</v>
      </c>
      <c r="I10" s="78" t="s">
        <v>151</v>
      </c>
      <c r="J10" s="78" t="s">
        <v>151</v>
      </c>
      <c r="K10" s="78" t="s">
        <v>151</v>
      </c>
      <c r="L10" s="78" t="s">
        <v>151</v>
      </c>
      <c r="M10" s="52"/>
    </row>
    <row r="11" spans="1:13" x14ac:dyDescent="0.25">
      <c r="A11" s="53" t="s">
        <v>151</v>
      </c>
      <c r="B11" s="78" t="s">
        <v>151</v>
      </c>
      <c r="C11" s="78" t="s">
        <v>151</v>
      </c>
      <c r="D11" s="78" t="s">
        <v>151</v>
      </c>
      <c r="E11" s="78" t="s">
        <v>151</v>
      </c>
      <c r="F11" s="78" t="s">
        <v>151</v>
      </c>
      <c r="G11" s="78" t="s">
        <v>151</v>
      </c>
      <c r="H11" s="78" t="s">
        <v>151</v>
      </c>
      <c r="I11" s="78" t="s">
        <v>151</v>
      </c>
      <c r="J11" s="78" t="s">
        <v>151</v>
      </c>
      <c r="K11" s="78" t="s">
        <v>151</v>
      </c>
      <c r="L11" s="78" t="s">
        <v>151</v>
      </c>
      <c r="M11" s="52"/>
    </row>
    <row r="12" spans="1:13" x14ac:dyDescent="0.25">
      <c r="A12" s="53" t="s">
        <v>151</v>
      </c>
      <c r="B12" s="78" t="s">
        <v>151</v>
      </c>
      <c r="C12" s="78" t="s">
        <v>151</v>
      </c>
      <c r="D12" s="78" t="s">
        <v>151</v>
      </c>
      <c r="E12" s="78" t="s">
        <v>151</v>
      </c>
      <c r="F12" s="78" t="s">
        <v>151</v>
      </c>
      <c r="G12" s="78" t="s">
        <v>151</v>
      </c>
      <c r="H12" s="78" t="s">
        <v>151</v>
      </c>
      <c r="I12" s="78" t="s">
        <v>151</v>
      </c>
      <c r="J12" s="78" t="s">
        <v>151</v>
      </c>
      <c r="K12" s="78" t="s">
        <v>151</v>
      </c>
      <c r="L12" s="78" t="s">
        <v>151</v>
      </c>
      <c r="M12" s="52"/>
    </row>
    <row r="13" spans="1:13" x14ac:dyDescent="0.25">
      <c r="A13" s="53" t="s">
        <v>151</v>
      </c>
      <c r="B13" s="78" t="s">
        <v>151</v>
      </c>
      <c r="C13" s="78" t="s">
        <v>151</v>
      </c>
      <c r="D13" s="78" t="s">
        <v>151</v>
      </c>
      <c r="E13" s="78" t="s">
        <v>151</v>
      </c>
      <c r="F13" s="78" t="s">
        <v>151</v>
      </c>
      <c r="G13" s="78" t="s">
        <v>151</v>
      </c>
      <c r="H13" s="78" t="s">
        <v>151</v>
      </c>
      <c r="I13" s="78" t="s">
        <v>151</v>
      </c>
      <c r="J13" s="78" t="s">
        <v>151</v>
      </c>
      <c r="K13" s="78" t="s">
        <v>151</v>
      </c>
      <c r="L13" s="78" t="s">
        <v>151</v>
      </c>
      <c r="M13" s="52"/>
    </row>
    <row r="14" spans="1:13" x14ac:dyDescent="0.25">
      <c r="A14" s="53" t="s">
        <v>151</v>
      </c>
      <c r="B14" s="78" t="s">
        <v>151</v>
      </c>
      <c r="C14" s="78" t="s">
        <v>151</v>
      </c>
      <c r="D14" s="78" t="s">
        <v>151</v>
      </c>
      <c r="E14" s="78" t="s">
        <v>151</v>
      </c>
      <c r="F14" s="78" t="s">
        <v>151</v>
      </c>
      <c r="G14" s="78" t="s">
        <v>151</v>
      </c>
      <c r="H14" s="78" t="s">
        <v>151</v>
      </c>
      <c r="I14" s="78" t="s">
        <v>151</v>
      </c>
      <c r="J14" s="78" t="s">
        <v>151</v>
      </c>
      <c r="K14" s="78" t="s">
        <v>151</v>
      </c>
      <c r="L14" s="78" t="s">
        <v>151</v>
      </c>
      <c r="M14" s="52"/>
    </row>
    <row r="15" spans="1:13" x14ac:dyDescent="0.25">
      <c r="A15" s="53" t="s">
        <v>151</v>
      </c>
      <c r="B15" s="78" t="s">
        <v>151</v>
      </c>
      <c r="C15" s="78" t="s">
        <v>151</v>
      </c>
      <c r="D15" s="78" t="s">
        <v>151</v>
      </c>
      <c r="E15" s="78" t="s">
        <v>151</v>
      </c>
      <c r="F15" s="78" t="s">
        <v>151</v>
      </c>
      <c r="G15" s="78" t="s">
        <v>151</v>
      </c>
      <c r="H15" s="78" t="s">
        <v>151</v>
      </c>
      <c r="I15" s="78" t="s">
        <v>151</v>
      </c>
      <c r="J15" s="78" t="s">
        <v>151</v>
      </c>
      <c r="K15" s="78" t="s">
        <v>151</v>
      </c>
      <c r="L15" s="78" t="s">
        <v>151</v>
      </c>
      <c r="M15" s="52"/>
    </row>
    <row r="16" spans="1:13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4:13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4:13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4:13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4:13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4:13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4:13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4:13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4:13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4:13" x14ac:dyDescent="0.25"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4:13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tabSelected="1" zoomScale="115" zoomScaleNormal="115" workbookViewId="0">
      <selection activeCell="B24" sqref="B24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66" customHeight="1" x14ac:dyDescent="0.25">
      <c r="D1" s="29" t="s">
        <v>144</v>
      </c>
    </row>
    <row r="2" spans="1:4" ht="67.5" customHeight="1" x14ac:dyDescent="0.25">
      <c r="A2" s="177" t="s">
        <v>219</v>
      </c>
      <c r="B2" s="177"/>
      <c r="C2" s="177"/>
      <c r="D2" s="177"/>
    </row>
    <row r="4" spans="1:4" ht="30.75" customHeight="1" x14ac:dyDescent="0.25">
      <c r="A4" s="66" t="s">
        <v>14</v>
      </c>
      <c r="B4" s="66" t="s">
        <v>83</v>
      </c>
      <c r="C4" s="66" t="s">
        <v>81</v>
      </c>
      <c r="D4" s="66" t="s">
        <v>117</v>
      </c>
    </row>
    <row r="5" spans="1:4" x14ac:dyDescent="0.25">
      <c r="A5" s="67">
        <v>1</v>
      </c>
      <c r="B5" s="67" t="s">
        <v>151</v>
      </c>
      <c r="C5" s="67" t="s">
        <v>151</v>
      </c>
      <c r="D5" s="67" t="s">
        <v>151</v>
      </c>
    </row>
    <row r="6" spans="1:4" x14ac:dyDescent="0.25">
      <c r="A6" s="67">
        <f>+A5+1</f>
        <v>2</v>
      </c>
      <c r="B6" s="67" t="s">
        <v>151</v>
      </c>
      <c r="C6" s="67" t="s">
        <v>151</v>
      </c>
      <c r="D6" s="67" t="s">
        <v>151</v>
      </c>
    </row>
    <row r="7" spans="1:4" x14ac:dyDescent="0.25">
      <c r="A7" s="67">
        <f t="shared" ref="A7:A14" si="0">+A6+1</f>
        <v>3</v>
      </c>
      <c r="B7" s="67" t="s">
        <v>151</v>
      </c>
      <c r="C7" s="67" t="s">
        <v>151</v>
      </c>
      <c r="D7" s="67" t="s">
        <v>151</v>
      </c>
    </row>
    <row r="8" spans="1:4" x14ac:dyDescent="0.25">
      <c r="A8" s="67">
        <f t="shared" si="0"/>
        <v>4</v>
      </c>
      <c r="B8" s="67" t="s">
        <v>151</v>
      </c>
      <c r="C8" s="67" t="s">
        <v>151</v>
      </c>
      <c r="D8" s="67" t="s">
        <v>151</v>
      </c>
    </row>
    <row r="9" spans="1:4" x14ac:dyDescent="0.25">
      <c r="A9" s="67">
        <f t="shared" si="0"/>
        <v>5</v>
      </c>
      <c r="B9" s="67" t="s">
        <v>151</v>
      </c>
      <c r="C9" s="67" t="s">
        <v>151</v>
      </c>
      <c r="D9" s="67" t="s">
        <v>151</v>
      </c>
    </row>
    <row r="10" spans="1:4" x14ac:dyDescent="0.25">
      <c r="A10" s="67">
        <f t="shared" si="0"/>
        <v>6</v>
      </c>
      <c r="B10" s="67" t="s">
        <v>151</v>
      </c>
      <c r="C10" s="67" t="s">
        <v>151</v>
      </c>
      <c r="D10" s="67" t="s">
        <v>151</v>
      </c>
    </row>
    <row r="11" spans="1:4" x14ac:dyDescent="0.25">
      <c r="A11" s="67">
        <f t="shared" si="0"/>
        <v>7</v>
      </c>
      <c r="B11" s="67" t="s">
        <v>151</v>
      </c>
      <c r="C11" s="67" t="s">
        <v>151</v>
      </c>
      <c r="D11" s="67" t="s">
        <v>151</v>
      </c>
    </row>
    <row r="12" spans="1:4" x14ac:dyDescent="0.25">
      <c r="A12" s="67">
        <f t="shared" si="0"/>
        <v>8</v>
      </c>
      <c r="B12" s="67" t="s">
        <v>151</v>
      </c>
      <c r="C12" s="67" t="s">
        <v>151</v>
      </c>
      <c r="D12" s="67" t="s">
        <v>151</v>
      </c>
    </row>
    <row r="13" spans="1:4" x14ac:dyDescent="0.25">
      <c r="A13" s="67">
        <f t="shared" si="0"/>
        <v>9</v>
      </c>
      <c r="B13" s="67" t="s">
        <v>151</v>
      </c>
      <c r="C13" s="67" t="s">
        <v>151</v>
      </c>
      <c r="D13" s="67" t="s">
        <v>151</v>
      </c>
    </row>
    <row r="14" spans="1:4" x14ac:dyDescent="0.25">
      <c r="A14" s="67">
        <f t="shared" si="0"/>
        <v>10</v>
      </c>
      <c r="B14" s="67" t="s">
        <v>151</v>
      </c>
      <c r="C14" s="67" t="s">
        <v>151</v>
      </c>
      <c r="D14" s="67" t="s">
        <v>151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K30"/>
  <sheetViews>
    <sheetView tabSelected="1" zoomScaleNormal="100" workbookViewId="0">
      <selection activeCell="B24" sqref="B24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8"/>
      <c r="B1" s="8"/>
      <c r="C1" s="8"/>
      <c r="D1" s="8"/>
      <c r="E1" s="8"/>
      <c r="H1" s="153" t="s">
        <v>147</v>
      </c>
      <c r="I1" s="176"/>
      <c r="J1" s="176"/>
      <c r="K1" s="176"/>
    </row>
    <row r="2" spans="1:11" ht="18.75" x14ac:dyDescent="0.25">
      <c r="A2" s="8"/>
      <c r="B2" s="8"/>
      <c r="C2" s="8"/>
      <c r="D2" s="8"/>
      <c r="E2" s="8"/>
      <c r="I2" s="176"/>
      <c r="J2" s="176"/>
      <c r="K2" s="176"/>
    </row>
    <row r="3" spans="1:11" ht="63" customHeight="1" x14ac:dyDescent="0.25">
      <c r="A3" s="131" t="s">
        <v>222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8.75" x14ac:dyDescent="0.25">
      <c r="A4" s="132" t="s">
        <v>49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37.5" x14ac:dyDescent="0.25">
      <c r="A5" s="8"/>
      <c r="B5" s="10" t="s">
        <v>50</v>
      </c>
      <c r="C5" s="10"/>
      <c r="D5" s="8"/>
      <c r="E5" s="8"/>
      <c r="F5" s="8"/>
      <c r="G5" s="8"/>
      <c r="H5" s="8"/>
      <c r="I5" s="8"/>
      <c r="J5" s="8"/>
      <c r="K5" s="23"/>
    </row>
    <row r="6" spans="1:11" s="73" customFormat="1" ht="35.25" customHeight="1" x14ac:dyDescent="0.25">
      <c r="A6" s="189" t="s">
        <v>14</v>
      </c>
      <c r="B6" s="189" t="s">
        <v>28</v>
      </c>
      <c r="C6" s="189" t="s">
        <v>81</v>
      </c>
      <c r="D6" s="189" t="s">
        <v>53</v>
      </c>
      <c r="E6" s="189" t="s">
        <v>57</v>
      </c>
      <c r="F6" s="189" t="s">
        <v>118</v>
      </c>
      <c r="G6" s="189" t="s">
        <v>48</v>
      </c>
      <c r="H6" s="189"/>
      <c r="I6" s="189" t="s">
        <v>123</v>
      </c>
      <c r="J6" s="189"/>
      <c r="K6" s="189"/>
    </row>
    <row r="7" spans="1:11" s="73" customFormat="1" ht="48" customHeight="1" x14ac:dyDescent="0.25">
      <c r="A7" s="189"/>
      <c r="B7" s="189"/>
      <c r="C7" s="189"/>
      <c r="D7" s="189"/>
      <c r="E7" s="189"/>
      <c r="F7" s="189"/>
      <c r="G7" s="71" t="s">
        <v>52</v>
      </c>
      <c r="H7" s="71" t="s">
        <v>22</v>
      </c>
      <c r="I7" s="71" t="s">
        <v>124</v>
      </c>
      <c r="J7" s="71" t="s">
        <v>125</v>
      </c>
      <c r="K7" s="71" t="s">
        <v>126</v>
      </c>
    </row>
    <row r="8" spans="1:11" ht="18.75" x14ac:dyDescent="0.25">
      <c r="A8" s="20">
        <v>1</v>
      </c>
      <c r="B8" s="20" t="s">
        <v>151</v>
      </c>
      <c r="C8" s="20" t="s">
        <v>151</v>
      </c>
      <c r="D8" s="20" t="s">
        <v>151</v>
      </c>
      <c r="E8" s="20" t="s">
        <v>151</v>
      </c>
      <c r="F8" s="20" t="s">
        <v>151</v>
      </c>
      <c r="G8" s="20" t="s">
        <v>151</v>
      </c>
      <c r="H8" s="20" t="s">
        <v>151</v>
      </c>
      <c r="I8" s="20" t="s">
        <v>151</v>
      </c>
      <c r="J8" s="20" t="s">
        <v>151</v>
      </c>
      <c r="K8" s="20" t="s">
        <v>151</v>
      </c>
    </row>
    <row r="9" spans="1:11" ht="18.75" x14ac:dyDescent="0.25">
      <c r="A9" s="20">
        <f>+A8+1</f>
        <v>2</v>
      </c>
      <c r="B9" s="20" t="s">
        <v>151</v>
      </c>
      <c r="C9" s="20" t="s">
        <v>151</v>
      </c>
      <c r="D9" s="20" t="s">
        <v>151</v>
      </c>
      <c r="E9" s="20" t="s">
        <v>151</v>
      </c>
      <c r="F9" s="20" t="s">
        <v>151</v>
      </c>
      <c r="G9" s="20" t="s">
        <v>151</v>
      </c>
      <c r="H9" s="20" t="s">
        <v>151</v>
      </c>
      <c r="I9" s="20" t="s">
        <v>151</v>
      </c>
      <c r="J9" s="20" t="s">
        <v>151</v>
      </c>
      <c r="K9" s="20" t="s">
        <v>151</v>
      </c>
    </row>
    <row r="10" spans="1:11" ht="18.75" x14ac:dyDescent="0.25">
      <c r="A10" s="20">
        <f t="shared" ref="A10" si="0">+A9+1</f>
        <v>3</v>
      </c>
      <c r="B10" s="20" t="s">
        <v>151</v>
      </c>
      <c r="C10" s="20" t="s">
        <v>151</v>
      </c>
      <c r="D10" s="20" t="s">
        <v>151</v>
      </c>
      <c r="E10" s="20" t="s">
        <v>151</v>
      </c>
      <c r="F10" s="20" t="s">
        <v>151</v>
      </c>
      <c r="G10" s="20" t="s">
        <v>151</v>
      </c>
      <c r="H10" s="20" t="s">
        <v>151</v>
      </c>
      <c r="I10" s="20" t="s">
        <v>151</v>
      </c>
      <c r="J10" s="20" t="s">
        <v>151</v>
      </c>
      <c r="K10" s="20" t="s">
        <v>151</v>
      </c>
    </row>
    <row r="11" spans="1:11" ht="18.75" x14ac:dyDescent="0.25">
      <c r="A11" s="133" t="s">
        <v>21</v>
      </c>
      <c r="B11" s="133"/>
      <c r="C11" s="70" t="s">
        <v>122</v>
      </c>
      <c r="D11" s="70">
        <f t="shared" ref="D11:I11" si="1">SUM(D8:D10)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v>0</v>
      </c>
      <c r="K11" s="70">
        <f>SUM(K8:K10)</f>
        <v>0</v>
      </c>
    </row>
    <row r="13" spans="1:11" ht="18.75" x14ac:dyDescent="0.25">
      <c r="A13" s="8"/>
      <c r="B13" s="69" t="s">
        <v>51</v>
      </c>
      <c r="C13" s="10"/>
      <c r="D13" s="8"/>
      <c r="E13" s="8"/>
      <c r="F13" s="23"/>
      <c r="G13" s="23"/>
      <c r="H13" s="23"/>
      <c r="I13" s="8"/>
      <c r="J13" s="8"/>
      <c r="K13" s="23"/>
    </row>
    <row r="14" spans="1:11" ht="15" customHeight="1" x14ac:dyDescent="0.25">
      <c r="A14" s="189" t="s">
        <v>14</v>
      </c>
      <c r="B14" s="189" t="s">
        <v>29</v>
      </c>
      <c r="C14" s="189" t="s">
        <v>81</v>
      </c>
      <c r="D14" s="189" t="s">
        <v>53</v>
      </c>
      <c r="E14" s="189" t="s">
        <v>57</v>
      </c>
      <c r="F14" s="189" t="s">
        <v>118</v>
      </c>
      <c r="G14" s="194" t="s">
        <v>47</v>
      </c>
      <c r="H14" s="195"/>
      <c r="I14" s="195"/>
      <c r="J14" s="195"/>
      <c r="K14" s="196"/>
    </row>
    <row r="15" spans="1:11" ht="48.6" customHeight="1" x14ac:dyDescent="0.25">
      <c r="A15" s="189"/>
      <c r="B15" s="189"/>
      <c r="C15" s="189"/>
      <c r="D15" s="189"/>
      <c r="E15" s="189"/>
      <c r="F15" s="189"/>
      <c r="G15" s="197"/>
      <c r="H15" s="198"/>
      <c r="I15" s="198"/>
      <c r="J15" s="198"/>
      <c r="K15" s="199"/>
    </row>
    <row r="16" spans="1:11" ht="18.75" x14ac:dyDescent="0.25">
      <c r="A16" s="20">
        <v>1</v>
      </c>
      <c r="B16" s="20" t="s">
        <v>151</v>
      </c>
      <c r="C16" s="20" t="s">
        <v>151</v>
      </c>
      <c r="D16" s="20" t="s">
        <v>151</v>
      </c>
      <c r="E16" s="20" t="s">
        <v>151</v>
      </c>
      <c r="F16" s="20" t="s">
        <v>151</v>
      </c>
      <c r="G16" s="20" t="s">
        <v>151</v>
      </c>
      <c r="H16" s="20" t="s">
        <v>151</v>
      </c>
      <c r="I16" s="20" t="s">
        <v>151</v>
      </c>
      <c r="J16" s="20" t="s">
        <v>151</v>
      </c>
      <c r="K16" s="20" t="s">
        <v>151</v>
      </c>
    </row>
    <row r="17" spans="1:11" ht="18.75" x14ac:dyDescent="0.25">
      <c r="A17" s="20">
        <f>+A16+1</f>
        <v>2</v>
      </c>
      <c r="B17" s="20" t="s">
        <v>151</v>
      </c>
      <c r="C17" s="20" t="s">
        <v>151</v>
      </c>
      <c r="D17" s="20" t="s">
        <v>151</v>
      </c>
      <c r="E17" s="20" t="s">
        <v>151</v>
      </c>
      <c r="F17" s="20" t="s">
        <v>151</v>
      </c>
      <c r="G17" s="20" t="s">
        <v>151</v>
      </c>
      <c r="H17" s="20" t="s">
        <v>151</v>
      </c>
      <c r="I17" s="20" t="s">
        <v>151</v>
      </c>
      <c r="J17" s="20" t="s">
        <v>151</v>
      </c>
      <c r="K17" s="20" t="s">
        <v>151</v>
      </c>
    </row>
    <row r="18" spans="1:11" ht="18.75" x14ac:dyDescent="0.25">
      <c r="A18" s="20">
        <f t="shared" ref="A18" si="2">+A17+1</f>
        <v>3</v>
      </c>
      <c r="B18" s="20" t="s">
        <v>151</v>
      </c>
      <c r="C18" s="20" t="s">
        <v>151</v>
      </c>
      <c r="D18" s="20" t="s">
        <v>151</v>
      </c>
      <c r="E18" s="20" t="s">
        <v>151</v>
      </c>
      <c r="F18" s="20" t="s">
        <v>151</v>
      </c>
      <c r="G18" s="20" t="s">
        <v>151</v>
      </c>
      <c r="H18" s="20" t="s">
        <v>151</v>
      </c>
      <c r="I18" s="20" t="s">
        <v>151</v>
      </c>
      <c r="J18" s="20" t="s">
        <v>151</v>
      </c>
      <c r="K18" s="20" t="s">
        <v>151</v>
      </c>
    </row>
    <row r="19" spans="1:11" ht="18.75" x14ac:dyDescent="0.25">
      <c r="A19" s="133" t="s">
        <v>21</v>
      </c>
      <c r="B19" s="133"/>
      <c r="C19" s="70" t="s">
        <v>122</v>
      </c>
      <c r="D19" s="70">
        <f>SUM(D16:D18)</f>
        <v>0</v>
      </c>
      <c r="E19" s="70">
        <f>SUM(E16:E18)</f>
        <v>0</v>
      </c>
      <c r="F19" s="70">
        <f>SUM(F16:F18)</f>
        <v>0</v>
      </c>
      <c r="G19" s="191" t="s">
        <v>122</v>
      </c>
      <c r="H19" s="192"/>
      <c r="I19" s="192"/>
      <c r="J19" s="192"/>
      <c r="K19" s="193"/>
    </row>
    <row r="22" spans="1:11" ht="18.75" x14ac:dyDescent="0.25">
      <c r="A22" s="8"/>
      <c r="B22" s="69" t="s">
        <v>65</v>
      </c>
      <c r="C22" s="10"/>
      <c r="D22" s="8"/>
      <c r="E22" s="8"/>
      <c r="F22" s="23"/>
      <c r="G22" s="23"/>
      <c r="H22" s="23"/>
      <c r="I22" s="8"/>
      <c r="J22" s="8"/>
      <c r="K22" s="23"/>
    </row>
    <row r="23" spans="1:11" ht="16.5" customHeight="1" x14ac:dyDescent="0.25">
      <c r="A23" s="189" t="s">
        <v>14</v>
      </c>
      <c r="B23" s="189" t="s">
        <v>68</v>
      </c>
      <c r="C23" s="189" t="s">
        <v>81</v>
      </c>
      <c r="D23" s="189" t="s">
        <v>69</v>
      </c>
      <c r="E23" s="189" t="s">
        <v>66</v>
      </c>
      <c r="F23" s="189" t="s">
        <v>119</v>
      </c>
      <c r="G23" s="194" t="s">
        <v>67</v>
      </c>
      <c r="H23" s="195"/>
      <c r="I23" s="195"/>
      <c r="J23" s="195"/>
      <c r="K23" s="196"/>
    </row>
    <row r="24" spans="1:11" ht="34.5" customHeight="1" x14ac:dyDescent="0.25">
      <c r="A24" s="189"/>
      <c r="B24" s="189"/>
      <c r="C24" s="189"/>
      <c r="D24" s="189"/>
      <c r="E24" s="189"/>
      <c r="F24" s="189"/>
      <c r="G24" s="197"/>
      <c r="H24" s="198"/>
      <c r="I24" s="198"/>
      <c r="J24" s="198"/>
      <c r="K24" s="199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191"/>
      <c r="H25" s="192"/>
      <c r="I25" s="192"/>
      <c r="J25" s="192"/>
      <c r="K25" s="193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191"/>
      <c r="H26" s="192"/>
      <c r="I26" s="192"/>
      <c r="J26" s="192"/>
      <c r="K26" s="193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191"/>
      <c r="H27" s="192"/>
      <c r="I27" s="192"/>
      <c r="J27" s="192"/>
      <c r="K27" s="193"/>
    </row>
    <row r="28" spans="1:11" ht="18.75" x14ac:dyDescent="0.25">
      <c r="A28" s="133" t="s">
        <v>21</v>
      </c>
      <c r="B28" s="133"/>
      <c r="C28" s="70"/>
      <c r="D28" s="70">
        <f>SUM(D25:D27)</f>
        <v>0</v>
      </c>
      <c r="E28" s="70">
        <f>SUM(E25:E27)</f>
        <v>0</v>
      </c>
      <c r="F28" s="70">
        <f>SUM(F25:F27)</f>
        <v>0</v>
      </c>
      <c r="G28" s="191" t="s">
        <v>122</v>
      </c>
      <c r="H28" s="192"/>
      <c r="I28" s="192"/>
      <c r="J28" s="192"/>
      <c r="K28" s="193"/>
    </row>
    <row r="30" spans="1:11" x14ac:dyDescent="0.25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</row>
  </sheetData>
  <mergeCells count="35">
    <mergeCell ref="G14:K15"/>
    <mergeCell ref="G19:K19"/>
    <mergeCell ref="B6:B7"/>
    <mergeCell ref="C6:C7"/>
    <mergeCell ref="E6:E7"/>
    <mergeCell ref="G6:H6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D14"/>
  <sheetViews>
    <sheetView tabSelected="1" zoomScale="115" zoomScaleNormal="115" workbookViewId="0">
      <selection activeCell="B24" sqref="B24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145</v>
      </c>
    </row>
    <row r="2" spans="1:4" ht="64.5" customHeight="1" x14ac:dyDescent="0.25">
      <c r="A2" s="177" t="s">
        <v>220</v>
      </c>
      <c r="B2" s="177"/>
      <c r="C2" s="177"/>
      <c r="D2" s="177"/>
    </row>
    <row r="4" spans="1:4" ht="30.75" customHeight="1" x14ac:dyDescent="0.25">
      <c r="A4" s="66" t="s">
        <v>14</v>
      </c>
      <c r="B4" s="66" t="s">
        <v>83</v>
      </c>
      <c r="C4" s="66" t="s">
        <v>81</v>
      </c>
      <c r="D4" s="66" t="s">
        <v>117</v>
      </c>
    </row>
    <row r="5" spans="1:4" x14ac:dyDescent="0.25">
      <c r="A5" s="67">
        <v>1</v>
      </c>
      <c r="B5" s="67" t="s">
        <v>151</v>
      </c>
      <c r="C5" s="67" t="s">
        <v>151</v>
      </c>
      <c r="D5" s="67" t="s">
        <v>151</v>
      </c>
    </row>
    <row r="6" spans="1:4" x14ac:dyDescent="0.25">
      <c r="A6" s="67">
        <f>+A5+1</f>
        <v>2</v>
      </c>
      <c r="B6" s="67" t="s">
        <v>151</v>
      </c>
      <c r="C6" s="67" t="s">
        <v>151</v>
      </c>
      <c r="D6" s="67" t="s">
        <v>151</v>
      </c>
    </row>
    <row r="7" spans="1:4" x14ac:dyDescent="0.25">
      <c r="A7" s="67">
        <f t="shared" ref="A7:A14" si="0">+A6+1</f>
        <v>3</v>
      </c>
      <c r="B7" s="67" t="s">
        <v>151</v>
      </c>
      <c r="C7" s="67" t="s">
        <v>151</v>
      </c>
      <c r="D7" s="67" t="s">
        <v>151</v>
      </c>
    </row>
    <row r="8" spans="1:4" x14ac:dyDescent="0.25">
      <c r="A8" s="67">
        <f t="shared" si="0"/>
        <v>4</v>
      </c>
      <c r="B8" s="67" t="s">
        <v>151</v>
      </c>
      <c r="C8" s="67" t="s">
        <v>151</v>
      </c>
      <c r="D8" s="67" t="s">
        <v>151</v>
      </c>
    </row>
    <row r="9" spans="1:4" x14ac:dyDescent="0.25">
      <c r="A9" s="67">
        <f t="shared" si="0"/>
        <v>5</v>
      </c>
      <c r="B9" s="67" t="s">
        <v>151</v>
      </c>
      <c r="C9" s="67" t="s">
        <v>151</v>
      </c>
      <c r="D9" s="67" t="s">
        <v>151</v>
      </c>
    </row>
    <row r="10" spans="1:4" x14ac:dyDescent="0.25">
      <c r="A10" s="67">
        <f t="shared" si="0"/>
        <v>6</v>
      </c>
      <c r="B10" s="67" t="s">
        <v>151</v>
      </c>
      <c r="C10" s="67" t="s">
        <v>151</v>
      </c>
      <c r="D10" s="67" t="s">
        <v>151</v>
      </c>
    </row>
    <row r="11" spans="1:4" x14ac:dyDescent="0.25">
      <c r="A11" s="67">
        <f t="shared" si="0"/>
        <v>7</v>
      </c>
      <c r="B11" s="67" t="s">
        <v>151</v>
      </c>
      <c r="C11" s="67" t="s">
        <v>151</v>
      </c>
      <c r="D11" s="67" t="s">
        <v>151</v>
      </c>
    </row>
    <row r="12" spans="1:4" x14ac:dyDescent="0.25">
      <c r="A12" s="67">
        <f t="shared" si="0"/>
        <v>8</v>
      </c>
      <c r="B12" s="67" t="s">
        <v>151</v>
      </c>
      <c r="C12" s="67" t="s">
        <v>151</v>
      </c>
      <c r="D12" s="67" t="s">
        <v>151</v>
      </c>
    </row>
    <row r="13" spans="1:4" x14ac:dyDescent="0.25">
      <c r="A13" s="67">
        <f t="shared" si="0"/>
        <v>9</v>
      </c>
      <c r="B13" s="67" t="s">
        <v>151</v>
      </c>
      <c r="C13" s="67" t="s">
        <v>151</v>
      </c>
      <c r="D13" s="67" t="s">
        <v>151</v>
      </c>
    </row>
    <row r="14" spans="1:4" x14ac:dyDescent="0.25">
      <c r="A14" s="67">
        <f t="shared" si="0"/>
        <v>10</v>
      </c>
      <c r="B14" s="67" t="s">
        <v>151</v>
      </c>
      <c r="C14" s="67" t="s">
        <v>151</v>
      </c>
      <c r="D14" s="67" t="s">
        <v>151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6"/>
  <sheetViews>
    <sheetView tabSelected="1" zoomScaleNormal="100" workbookViewId="0">
      <selection activeCell="B24" sqref="B24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6" ht="78.75" x14ac:dyDescent="0.25">
      <c r="A1" s="54"/>
      <c r="B1" s="55"/>
      <c r="C1" s="54"/>
      <c r="D1" s="72" t="s">
        <v>146</v>
      </c>
    </row>
    <row r="2" spans="1:6" ht="72.75" customHeight="1" x14ac:dyDescent="0.25">
      <c r="A2" s="177" t="s">
        <v>221</v>
      </c>
      <c r="B2" s="177"/>
      <c r="C2" s="177"/>
      <c r="D2" s="177"/>
      <c r="E2" s="50"/>
      <c r="F2" s="50"/>
    </row>
    <row r="3" spans="1:6" ht="19.5" x14ac:dyDescent="0.25">
      <c r="A3" s="201" t="s">
        <v>70</v>
      </c>
      <c r="B3" s="201"/>
      <c r="C3" s="201"/>
      <c r="D3" s="201"/>
    </row>
    <row r="4" spans="1:6" ht="18.75" x14ac:dyDescent="0.25">
      <c r="A4" s="54"/>
      <c r="B4" s="54"/>
      <c r="C4" s="54"/>
      <c r="D4" s="54"/>
    </row>
    <row r="5" spans="1:6" ht="24.75" customHeight="1" x14ac:dyDescent="0.25">
      <c r="A5" s="202" t="s">
        <v>14</v>
      </c>
      <c r="B5" s="202" t="s">
        <v>71</v>
      </c>
      <c r="C5" s="202" t="s">
        <v>72</v>
      </c>
      <c r="D5" s="202" t="s">
        <v>73</v>
      </c>
    </row>
    <row r="6" spans="1:6" ht="26.25" customHeight="1" x14ac:dyDescent="0.25">
      <c r="A6" s="202"/>
      <c r="B6" s="202"/>
      <c r="C6" s="202"/>
      <c r="D6" s="202"/>
    </row>
    <row r="7" spans="1:6" ht="18.75" x14ac:dyDescent="0.25">
      <c r="A7" s="56" t="s">
        <v>151</v>
      </c>
      <c r="B7" s="56" t="s">
        <v>151</v>
      </c>
      <c r="C7" s="56" t="s">
        <v>151</v>
      </c>
      <c r="D7" s="56" t="s">
        <v>151</v>
      </c>
    </row>
    <row r="8" spans="1:6" ht="18.75" x14ac:dyDescent="0.25">
      <c r="A8" s="56" t="s">
        <v>151</v>
      </c>
      <c r="B8" s="56" t="s">
        <v>151</v>
      </c>
      <c r="C8" s="56" t="s">
        <v>151</v>
      </c>
      <c r="D8" s="56" t="s">
        <v>151</v>
      </c>
    </row>
    <row r="9" spans="1:6" ht="18.75" x14ac:dyDescent="0.25">
      <c r="A9" s="56" t="s">
        <v>151</v>
      </c>
      <c r="B9" s="56" t="s">
        <v>151</v>
      </c>
      <c r="C9" s="56" t="s">
        <v>151</v>
      </c>
      <c r="D9" s="56" t="s">
        <v>151</v>
      </c>
    </row>
    <row r="10" spans="1:6" ht="18.75" x14ac:dyDescent="0.25">
      <c r="A10" s="56" t="s">
        <v>151</v>
      </c>
      <c r="B10" s="56" t="s">
        <v>151</v>
      </c>
      <c r="C10" s="56" t="s">
        <v>151</v>
      </c>
      <c r="D10" s="56" t="s">
        <v>151</v>
      </c>
    </row>
    <row r="11" spans="1:6" ht="18.75" x14ac:dyDescent="0.25">
      <c r="A11" s="56" t="s">
        <v>151</v>
      </c>
      <c r="B11" s="56" t="s">
        <v>151</v>
      </c>
      <c r="C11" s="56" t="s">
        <v>151</v>
      </c>
      <c r="D11" s="56" t="s">
        <v>151</v>
      </c>
    </row>
    <row r="12" spans="1:6" ht="18.75" x14ac:dyDescent="0.25">
      <c r="A12" s="56" t="s">
        <v>151</v>
      </c>
      <c r="B12" s="56" t="s">
        <v>151</v>
      </c>
      <c r="C12" s="56" t="s">
        <v>151</v>
      </c>
      <c r="D12" s="56" t="s">
        <v>151</v>
      </c>
    </row>
    <row r="15" spans="1:6" ht="15.75" customHeight="1" x14ac:dyDescent="0.25">
      <c r="A15" s="200" t="s">
        <v>74</v>
      </c>
      <c r="B15" s="200"/>
      <c r="C15" s="200"/>
      <c r="D15" s="200"/>
    </row>
    <row r="16" spans="1:6" x14ac:dyDescent="0.25">
      <c r="A16" s="200"/>
      <c r="B16" s="200"/>
      <c r="C16" s="200"/>
      <c r="D16" s="200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203" t="s">
        <v>148</v>
      </c>
      <c r="I1" s="203"/>
      <c r="J1" s="203"/>
    </row>
    <row r="3" spans="1:10" s="24" customFormat="1" ht="73.5" customHeight="1" x14ac:dyDescent="0.25">
      <c r="A3" s="182" t="s">
        <v>209</v>
      </c>
      <c r="B3" s="182"/>
      <c r="C3" s="182"/>
      <c r="D3" s="182"/>
      <c r="E3" s="182"/>
      <c r="F3" s="182"/>
      <c r="G3" s="182"/>
      <c r="H3" s="182"/>
      <c r="I3" s="182"/>
      <c r="J3" s="182"/>
    </row>
    <row r="5" spans="1:10" s="24" customFormat="1" ht="47.25" customHeight="1" x14ac:dyDescent="0.25">
      <c r="A5" s="207" t="s">
        <v>120</v>
      </c>
      <c r="B5" s="207" t="s">
        <v>58</v>
      </c>
      <c r="C5" s="207" t="s">
        <v>121</v>
      </c>
      <c r="D5" s="204" t="s">
        <v>59</v>
      </c>
      <c r="E5" s="205"/>
      <c r="F5" s="208" t="s">
        <v>64</v>
      </c>
      <c r="G5" s="208" t="s">
        <v>62</v>
      </c>
      <c r="H5" s="208" t="s">
        <v>110</v>
      </c>
      <c r="I5" s="208" t="s">
        <v>111</v>
      </c>
      <c r="J5" s="208" t="s">
        <v>27</v>
      </c>
    </row>
    <row r="6" spans="1:10" s="24" customFormat="1" ht="60.75" customHeight="1" x14ac:dyDescent="0.25">
      <c r="A6" s="207"/>
      <c r="B6" s="207"/>
      <c r="C6" s="207"/>
      <c r="D6" s="44" t="s">
        <v>60</v>
      </c>
      <c r="E6" s="44" t="s">
        <v>61</v>
      </c>
      <c r="F6" s="209"/>
      <c r="G6" s="209"/>
      <c r="H6" s="209"/>
      <c r="I6" s="209"/>
      <c r="J6" s="209"/>
    </row>
    <row r="7" spans="1:10" s="24" customFormat="1" ht="15" x14ac:dyDescent="0.25">
      <c r="A7" s="28">
        <v>1</v>
      </c>
      <c r="B7" s="68" t="s">
        <v>151</v>
      </c>
      <c r="C7" s="26"/>
      <c r="D7" s="68" t="s">
        <v>151</v>
      </c>
      <c r="E7" s="68" t="s">
        <v>151</v>
      </c>
      <c r="F7" s="68" t="s">
        <v>151</v>
      </c>
      <c r="G7" s="68" t="s">
        <v>151</v>
      </c>
      <c r="H7" s="68" t="s">
        <v>151</v>
      </c>
      <c r="I7" s="68" t="s">
        <v>151</v>
      </c>
      <c r="J7" s="68" t="s">
        <v>151</v>
      </c>
    </row>
    <row r="8" spans="1:10" s="24" customFormat="1" ht="15" x14ac:dyDescent="0.25">
      <c r="A8" s="28">
        <v>2</v>
      </c>
      <c r="B8" s="68" t="s">
        <v>151</v>
      </c>
      <c r="C8" s="68" t="s">
        <v>122</v>
      </c>
      <c r="D8" s="68" t="s">
        <v>151</v>
      </c>
      <c r="E8" s="68" t="s">
        <v>151</v>
      </c>
      <c r="F8" s="68" t="s">
        <v>151</v>
      </c>
      <c r="G8" s="68" t="s">
        <v>151</v>
      </c>
      <c r="H8" s="68" t="s">
        <v>151</v>
      </c>
      <c r="I8" s="68" t="s">
        <v>151</v>
      </c>
      <c r="J8" s="68" t="s">
        <v>151</v>
      </c>
    </row>
    <row r="9" spans="1:10" s="24" customFormat="1" ht="15" x14ac:dyDescent="0.25">
      <c r="A9" s="28">
        <v>3</v>
      </c>
      <c r="B9" s="68" t="s">
        <v>151</v>
      </c>
      <c r="C9" s="68" t="s">
        <v>122</v>
      </c>
      <c r="D9" s="68" t="s">
        <v>151</v>
      </c>
      <c r="E9" s="68" t="s">
        <v>151</v>
      </c>
      <c r="F9" s="68" t="s">
        <v>151</v>
      </c>
      <c r="G9" s="68" t="s">
        <v>151</v>
      </c>
      <c r="H9" s="68" t="s">
        <v>151</v>
      </c>
      <c r="I9" s="68" t="s">
        <v>151</v>
      </c>
      <c r="J9" s="68" t="s">
        <v>151</v>
      </c>
    </row>
    <row r="10" spans="1:10" s="24" customFormat="1" ht="15" x14ac:dyDescent="0.25">
      <c r="A10" s="28">
        <v>4</v>
      </c>
      <c r="B10" s="68" t="s">
        <v>151</v>
      </c>
      <c r="C10" s="68" t="s">
        <v>122</v>
      </c>
      <c r="D10" s="68" t="s">
        <v>151</v>
      </c>
      <c r="E10" s="68" t="s">
        <v>151</v>
      </c>
      <c r="F10" s="68" t="s">
        <v>151</v>
      </c>
      <c r="G10" s="68" t="s">
        <v>151</v>
      </c>
      <c r="H10" s="68" t="s">
        <v>151</v>
      </c>
      <c r="I10" s="68" t="s">
        <v>151</v>
      </c>
      <c r="J10" s="68" t="s">
        <v>151</v>
      </c>
    </row>
    <row r="11" spans="1:10" s="24" customFormat="1" ht="15" x14ac:dyDescent="0.25">
      <c r="A11" s="28">
        <v>5</v>
      </c>
      <c r="B11" s="68" t="s">
        <v>151</v>
      </c>
      <c r="C11" s="68" t="s">
        <v>122</v>
      </c>
      <c r="D11" s="68" t="s">
        <v>151</v>
      </c>
      <c r="E11" s="68" t="s">
        <v>151</v>
      </c>
      <c r="F11" s="68" t="s">
        <v>151</v>
      </c>
      <c r="G11" s="68" t="s">
        <v>151</v>
      </c>
      <c r="H11" s="68" t="s">
        <v>151</v>
      </c>
      <c r="I11" s="68" t="s">
        <v>151</v>
      </c>
      <c r="J11" s="68" t="s">
        <v>151</v>
      </c>
    </row>
    <row r="13" spans="1:10" s="24" customFormat="1" ht="30.75" customHeight="1" x14ac:dyDescent="0.25">
      <c r="A13" s="45"/>
      <c r="B13" s="206" t="s">
        <v>63</v>
      </c>
      <c r="C13" s="206"/>
      <c r="D13" s="206"/>
      <c r="E13" s="206"/>
      <c r="F13" s="206"/>
      <c r="G13" s="206"/>
      <c r="H13" s="206"/>
      <c r="I13" s="206"/>
      <c r="J13" s="206"/>
    </row>
    <row r="14" spans="1:10" ht="18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77" t="s">
        <v>75</v>
      </c>
      <c r="B5" s="177"/>
      <c r="C5" s="177"/>
      <c r="D5" s="177"/>
    </row>
    <row r="7" spans="1:4" ht="25.5" x14ac:dyDescent="0.25">
      <c r="A7" s="49" t="s">
        <v>25</v>
      </c>
      <c r="B7" s="49" t="s">
        <v>83</v>
      </c>
      <c r="C7" s="49" t="s">
        <v>81</v>
      </c>
      <c r="D7" s="49" t="s">
        <v>82</v>
      </c>
    </row>
    <row r="8" spans="1:4" x14ac:dyDescent="0.25">
      <c r="A8" s="46">
        <v>1</v>
      </c>
      <c r="B8" s="46"/>
      <c r="C8" s="46"/>
      <c r="D8" s="46"/>
    </row>
    <row r="9" spans="1:4" x14ac:dyDescent="0.25">
      <c r="A9" s="46">
        <f>+A8+1</f>
        <v>2</v>
      </c>
      <c r="B9" s="47"/>
      <c r="C9" s="47"/>
      <c r="D9" s="48"/>
    </row>
    <row r="10" spans="1:4" x14ac:dyDescent="0.25">
      <c r="A10" s="46">
        <f t="shared" ref="A10:A17" si="0">+A9+1</f>
        <v>3</v>
      </c>
      <c r="B10" s="47"/>
      <c r="C10" s="47"/>
      <c r="D10" s="48"/>
    </row>
    <row r="11" spans="1:4" x14ac:dyDescent="0.25">
      <c r="A11" s="46">
        <f t="shared" si="0"/>
        <v>4</v>
      </c>
      <c r="B11" s="47"/>
      <c r="C11" s="47"/>
      <c r="D11" s="48"/>
    </row>
    <row r="12" spans="1:4" x14ac:dyDescent="0.25">
      <c r="A12" s="46">
        <f t="shared" si="0"/>
        <v>5</v>
      </c>
      <c r="B12" s="47"/>
      <c r="C12" s="47"/>
      <c r="D12" s="48"/>
    </row>
    <row r="13" spans="1:4" x14ac:dyDescent="0.25">
      <c r="A13" s="46">
        <f t="shared" si="0"/>
        <v>6</v>
      </c>
      <c r="B13" s="47"/>
      <c r="C13" s="47"/>
      <c r="D13" s="48"/>
    </row>
    <row r="14" spans="1:4" x14ac:dyDescent="0.25">
      <c r="A14" s="46">
        <f t="shared" si="0"/>
        <v>7</v>
      </c>
      <c r="B14" s="47"/>
      <c r="C14" s="47"/>
      <c r="D14" s="48"/>
    </row>
    <row r="15" spans="1:4" x14ac:dyDescent="0.25">
      <c r="A15" s="46">
        <f t="shared" si="0"/>
        <v>8</v>
      </c>
      <c r="B15" s="47"/>
      <c r="C15" s="47"/>
      <c r="D15" s="48"/>
    </row>
    <row r="16" spans="1:4" x14ac:dyDescent="0.25">
      <c r="A16" s="46">
        <f t="shared" si="0"/>
        <v>9</v>
      </c>
      <c r="B16" s="47"/>
      <c r="C16" s="47"/>
      <c r="D16" s="48"/>
    </row>
    <row r="17" spans="1:4" x14ac:dyDescent="0.25">
      <c r="A17" s="46">
        <f t="shared" si="0"/>
        <v>10</v>
      </c>
      <c r="B17" s="47"/>
      <c r="C17" s="47"/>
      <c r="D17" s="4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view="pageBreakPreview" zoomScale="85" zoomScaleNormal="85" zoomScaleSheetLayoutView="85" workbookViewId="0">
      <pane xSplit="4" ySplit="4" topLeftCell="E5" activePane="bottomRight" state="frozen"/>
      <selection activeCell="B24" sqref="B24"/>
      <selection pane="topRight" activeCell="B24" sqref="B24"/>
      <selection pane="bottomLeft" activeCell="B24" sqref="B24"/>
      <selection pane="bottomRight" activeCell="B24" sqref="B24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35" t="s">
        <v>137</v>
      </c>
      <c r="H1" s="135"/>
      <c r="I1" s="135"/>
      <c r="J1" s="135"/>
      <c r="K1" s="137"/>
      <c r="L1" s="137"/>
    </row>
    <row r="2" spans="1:16" x14ac:dyDescent="0.25">
      <c r="K2" s="137"/>
      <c r="L2" s="137"/>
    </row>
    <row r="3" spans="1:16" ht="60" customHeight="1" x14ac:dyDescent="0.25">
      <c r="A3" s="143" t="s">
        <v>211</v>
      </c>
      <c r="B3" s="143"/>
      <c r="C3" s="143"/>
      <c r="D3" s="143"/>
      <c r="E3" s="143"/>
      <c r="F3" s="143"/>
      <c r="G3" s="143"/>
      <c r="H3" s="143"/>
      <c r="I3" s="143"/>
      <c r="J3" s="143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40" t="s">
        <v>14</v>
      </c>
      <c r="B5" s="138" t="s">
        <v>84</v>
      </c>
      <c r="C5" s="138" t="s">
        <v>85</v>
      </c>
      <c r="D5" s="138" t="s">
        <v>86</v>
      </c>
      <c r="E5" s="138" t="s">
        <v>87</v>
      </c>
      <c r="F5" s="142" t="s">
        <v>100</v>
      </c>
      <c r="G5" s="142"/>
      <c r="H5" s="138" t="s">
        <v>107</v>
      </c>
      <c r="I5" s="138" t="s">
        <v>108</v>
      </c>
      <c r="J5" s="138" t="s">
        <v>129</v>
      </c>
      <c r="L5" s="16"/>
    </row>
    <row r="6" spans="1:16" ht="159.75" customHeight="1" x14ac:dyDescent="0.25">
      <c r="A6" s="141"/>
      <c r="B6" s="139"/>
      <c r="C6" s="139"/>
      <c r="D6" s="139"/>
      <c r="E6" s="139"/>
      <c r="F6" s="57" t="s">
        <v>106</v>
      </c>
      <c r="G6" s="57" t="s">
        <v>109</v>
      </c>
      <c r="H6" s="139"/>
      <c r="I6" s="139"/>
      <c r="J6" s="139"/>
      <c r="L6" s="16"/>
    </row>
    <row r="7" spans="1:16" ht="36.75" customHeight="1" x14ac:dyDescent="0.3">
      <c r="A7" s="59">
        <v>1</v>
      </c>
      <c r="B7" s="76" t="s">
        <v>151</v>
      </c>
      <c r="C7" s="76" t="s">
        <v>151</v>
      </c>
      <c r="D7" s="76" t="s">
        <v>151</v>
      </c>
      <c r="E7" s="76" t="s">
        <v>151</v>
      </c>
      <c r="F7" s="76" t="s">
        <v>151</v>
      </c>
      <c r="G7" s="76" t="s">
        <v>151</v>
      </c>
      <c r="H7" s="76" t="s">
        <v>151</v>
      </c>
      <c r="I7" s="76" t="s">
        <v>151</v>
      </c>
      <c r="J7" s="76" t="s">
        <v>151</v>
      </c>
      <c r="L7" s="16"/>
    </row>
    <row r="8" spans="1:16" ht="36.75" customHeight="1" x14ac:dyDescent="0.3">
      <c r="A8" s="59">
        <v>2</v>
      </c>
      <c r="B8" s="76" t="s">
        <v>151</v>
      </c>
      <c r="C8" s="76" t="s">
        <v>151</v>
      </c>
      <c r="D8" s="76" t="s">
        <v>151</v>
      </c>
      <c r="E8" s="76" t="s">
        <v>151</v>
      </c>
      <c r="F8" s="76" t="s">
        <v>151</v>
      </c>
      <c r="G8" s="76" t="s">
        <v>151</v>
      </c>
      <c r="H8" s="76" t="s">
        <v>151</v>
      </c>
      <c r="I8" s="76" t="s">
        <v>151</v>
      </c>
      <c r="J8" s="76" t="s">
        <v>151</v>
      </c>
      <c r="L8" s="16"/>
    </row>
    <row r="9" spans="1:16" ht="36.75" customHeight="1" x14ac:dyDescent="0.3">
      <c r="A9" s="59">
        <v>3</v>
      </c>
      <c r="B9" s="76" t="s">
        <v>151</v>
      </c>
      <c r="C9" s="76" t="s">
        <v>151</v>
      </c>
      <c r="D9" s="76" t="s">
        <v>151</v>
      </c>
      <c r="E9" s="76" t="s">
        <v>151</v>
      </c>
      <c r="F9" s="76" t="s">
        <v>151</v>
      </c>
      <c r="G9" s="76" t="s">
        <v>151</v>
      </c>
      <c r="H9" s="76" t="s">
        <v>151</v>
      </c>
      <c r="I9" s="76" t="s">
        <v>151</v>
      </c>
      <c r="J9" s="76" t="s">
        <v>151</v>
      </c>
      <c r="L9" s="16"/>
    </row>
    <row r="10" spans="1:16" ht="36.75" customHeight="1" x14ac:dyDescent="0.3">
      <c r="A10" s="59">
        <v>4</v>
      </c>
      <c r="B10" s="76" t="s">
        <v>151</v>
      </c>
      <c r="C10" s="76" t="s">
        <v>151</v>
      </c>
      <c r="D10" s="76" t="s">
        <v>151</v>
      </c>
      <c r="E10" s="76" t="s">
        <v>151</v>
      </c>
      <c r="F10" s="76" t="s">
        <v>151</v>
      </c>
      <c r="G10" s="76" t="s">
        <v>151</v>
      </c>
      <c r="H10" s="76" t="s">
        <v>151</v>
      </c>
      <c r="I10" s="76" t="s">
        <v>151</v>
      </c>
      <c r="J10" s="76" t="s">
        <v>151</v>
      </c>
      <c r="L10" s="16"/>
    </row>
    <row r="11" spans="1:16" x14ac:dyDescent="0.25">
      <c r="L11" s="16"/>
    </row>
    <row r="12" spans="1:16" ht="4.5" customHeight="1" x14ac:dyDescent="0.25">
      <c r="L12" s="16"/>
    </row>
    <row r="13" spans="1:16" ht="66.75" customHeight="1" x14ac:dyDescent="0.25">
      <c r="A13" s="136" t="s">
        <v>130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40"/>
      <c r="L13" s="40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O27"/>
  <sheetViews>
    <sheetView tabSelected="1" topLeftCell="A4" zoomScaleNormal="100" workbookViewId="0">
      <selection activeCell="B24" sqref="B24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53" t="s">
        <v>135</v>
      </c>
      <c r="F1" s="153"/>
    </row>
    <row r="2" spans="1:15" x14ac:dyDescent="0.25">
      <c r="A2" s="7"/>
      <c r="F2" s="60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56" t="s">
        <v>212</v>
      </c>
      <c r="B3" s="156"/>
      <c r="C3" s="156"/>
      <c r="D3" s="156"/>
      <c r="E3" s="156"/>
      <c r="F3" s="156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54" t="s">
        <v>14</v>
      </c>
      <c r="B5" s="154" t="s">
        <v>15</v>
      </c>
      <c r="C5" s="154" t="s">
        <v>101</v>
      </c>
      <c r="D5" s="152" t="s">
        <v>16</v>
      </c>
      <c r="E5" s="152"/>
      <c r="F5" s="154" t="s">
        <v>54</v>
      </c>
      <c r="K5" s="4"/>
    </row>
    <row r="6" spans="1:15" ht="35.25" customHeight="1" x14ac:dyDescent="0.25">
      <c r="A6" s="155"/>
      <c r="B6" s="155"/>
      <c r="C6" s="155"/>
      <c r="D6" s="11" t="s">
        <v>17</v>
      </c>
      <c r="E6" s="11" t="s">
        <v>681</v>
      </c>
      <c r="F6" s="155"/>
      <c r="G6" s="7"/>
      <c r="H6" s="7"/>
      <c r="I6" s="7"/>
      <c r="J6" s="7"/>
      <c r="K6" s="4"/>
      <c r="L6" s="7"/>
      <c r="M6" s="7"/>
      <c r="N6" s="7"/>
      <c r="O6" s="7"/>
    </row>
    <row r="7" spans="1:15" ht="30" x14ac:dyDescent="0.25">
      <c r="A7" s="145">
        <v>1</v>
      </c>
      <c r="B7" s="148" t="s">
        <v>18</v>
      </c>
      <c r="C7" s="61" t="s">
        <v>103</v>
      </c>
      <c r="D7" s="43">
        <v>3</v>
      </c>
      <c r="E7" s="43">
        <v>12835505.01</v>
      </c>
      <c r="F7" s="12" t="s">
        <v>223</v>
      </c>
    </row>
    <row r="8" spans="1:15" ht="30" x14ac:dyDescent="0.25">
      <c r="A8" s="146"/>
      <c r="B8" s="149"/>
      <c r="C8" s="62" t="s">
        <v>104</v>
      </c>
      <c r="D8" s="43">
        <v>45</v>
      </c>
      <c r="E8" s="43">
        <v>208810338.27000001</v>
      </c>
      <c r="F8" s="43" t="s">
        <v>223</v>
      </c>
    </row>
    <row r="9" spans="1:15" ht="30" x14ac:dyDescent="0.25">
      <c r="A9" s="146"/>
      <c r="B9" s="149"/>
      <c r="C9" s="62" t="s">
        <v>105</v>
      </c>
      <c r="D9" s="43" t="s">
        <v>151</v>
      </c>
      <c r="E9" s="43" t="s">
        <v>151</v>
      </c>
      <c r="F9" s="43" t="s">
        <v>223</v>
      </c>
      <c r="G9" s="7"/>
      <c r="H9" s="7"/>
      <c r="I9" s="7"/>
      <c r="J9" s="7"/>
      <c r="K9" s="7"/>
      <c r="L9" s="7"/>
      <c r="M9" s="7"/>
      <c r="N9" s="7"/>
      <c r="O9" s="7"/>
    </row>
    <row r="10" spans="1:15" ht="30" x14ac:dyDescent="0.25">
      <c r="A10" s="146"/>
      <c r="B10" s="149"/>
      <c r="C10" s="63" t="s">
        <v>102</v>
      </c>
      <c r="D10" s="43">
        <v>21</v>
      </c>
      <c r="E10" s="43">
        <v>711834750</v>
      </c>
      <c r="F10" s="43" t="s">
        <v>223</v>
      </c>
    </row>
    <row r="11" spans="1:15" ht="30" x14ac:dyDescent="0.25">
      <c r="A11" s="145">
        <f>+A7+1</f>
        <v>2</v>
      </c>
      <c r="B11" s="148" t="s">
        <v>19</v>
      </c>
      <c r="C11" s="61" t="s">
        <v>103</v>
      </c>
      <c r="D11" s="12">
        <v>13</v>
      </c>
      <c r="E11" s="12">
        <v>610991899</v>
      </c>
      <c r="F11" s="43" t="s">
        <v>223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46"/>
      <c r="B12" s="149"/>
      <c r="C12" s="62" t="s">
        <v>104</v>
      </c>
      <c r="D12" s="43">
        <v>96</v>
      </c>
      <c r="E12" s="43">
        <v>524228884.11000001</v>
      </c>
      <c r="F12" s="43" t="s">
        <v>223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30" x14ac:dyDescent="0.25">
      <c r="A13" s="146"/>
      <c r="B13" s="149"/>
      <c r="C13" s="64" t="s">
        <v>105</v>
      </c>
      <c r="D13" s="43" t="s">
        <v>151</v>
      </c>
      <c r="E13" s="43" t="s">
        <v>151</v>
      </c>
      <c r="F13" s="43" t="s">
        <v>223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30" x14ac:dyDescent="0.25">
      <c r="A14" s="146"/>
      <c r="B14" s="149"/>
      <c r="C14" s="63" t="s">
        <v>102</v>
      </c>
      <c r="D14" s="43">
        <v>34</v>
      </c>
      <c r="E14" s="43">
        <v>965413169.03999996</v>
      </c>
      <c r="F14" s="43" t="s">
        <v>223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30" x14ac:dyDescent="0.25">
      <c r="A15" s="145">
        <v>3</v>
      </c>
      <c r="B15" s="148" t="s">
        <v>20</v>
      </c>
      <c r="C15" s="61" t="s">
        <v>103</v>
      </c>
      <c r="D15" s="43">
        <v>17</v>
      </c>
      <c r="E15" s="43">
        <v>222506000.01999998</v>
      </c>
      <c r="F15" s="43" t="s">
        <v>223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46"/>
      <c r="B16" s="149"/>
      <c r="C16" s="62" t="s">
        <v>104</v>
      </c>
      <c r="D16" s="43">
        <v>137</v>
      </c>
      <c r="E16" s="43">
        <v>849310104.64999986</v>
      </c>
      <c r="F16" s="43" t="s">
        <v>223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30" x14ac:dyDescent="0.25">
      <c r="A17" s="146"/>
      <c r="B17" s="149"/>
      <c r="C17" s="62" t="s">
        <v>105</v>
      </c>
      <c r="D17" s="43" t="s">
        <v>151</v>
      </c>
      <c r="E17" s="43" t="s">
        <v>151</v>
      </c>
      <c r="F17" s="43" t="s">
        <v>223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30" x14ac:dyDescent="0.25">
      <c r="A18" s="147"/>
      <c r="B18" s="150"/>
      <c r="C18" s="63" t="s">
        <v>102</v>
      </c>
      <c r="D18" s="43">
        <v>261</v>
      </c>
      <c r="E18" s="43">
        <v>2670433862.9400001</v>
      </c>
      <c r="F18" s="43" t="s">
        <v>223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45">
        <v>4</v>
      </c>
      <c r="B19" s="148" t="s">
        <v>55</v>
      </c>
      <c r="C19" s="145" t="s">
        <v>103</v>
      </c>
      <c r="D19" s="43" t="s">
        <v>151</v>
      </c>
      <c r="E19" s="43" t="s">
        <v>151</v>
      </c>
      <c r="F19" s="43" t="s">
        <v>151</v>
      </c>
    </row>
    <row r="20" spans="1:15" x14ac:dyDescent="0.25">
      <c r="A20" s="146"/>
      <c r="B20" s="149"/>
      <c r="C20" s="151"/>
      <c r="D20" s="43" t="s">
        <v>151</v>
      </c>
      <c r="E20" s="43" t="s">
        <v>151</v>
      </c>
      <c r="F20" s="43" t="s">
        <v>151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0" x14ac:dyDescent="0.25">
      <c r="A21" s="146"/>
      <c r="B21" s="149"/>
      <c r="C21" s="62" t="s">
        <v>104</v>
      </c>
      <c r="D21" s="43" t="s">
        <v>151</v>
      </c>
      <c r="E21" s="43" t="s">
        <v>151</v>
      </c>
      <c r="F21" s="43" t="s">
        <v>151</v>
      </c>
    </row>
    <row r="22" spans="1:15" x14ac:dyDescent="0.25">
      <c r="A22" s="146"/>
      <c r="B22" s="149"/>
      <c r="C22" s="62" t="s">
        <v>105</v>
      </c>
      <c r="D22" s="43" t="s">
        <v>151</v>
      </c>
      <c r="E22" s="43" t="s">
        <v>151</v>
      </c>
      <c r="F22" s="43" t="s">
        <v>151</v>
      </c>
    </row>
    <row r="23" spans="1:15" x14ac:dyDescent="0.25">
      <c r="A23" s="147"/>
      <c r="B23" s="150"/>
      <c r="C23" s="63" t="s">
        <v>102</v>
      </c>
      <c r="D23" s="43" t="s">
        <v>151</v>
      </c>
      <c r="E23" s="43" t="s">
        <v>151</v>
      </c>
      <c r="F23" s="43" t="s">
        <v>151</v>
      </c>
    </row>
    <row r="25" spans="1:15" ht="18.75" customHeight="1" x14ac:dyDescent="0.25">
      <c r="A25" s="144" t="s">
        <v>130</v>
      </c>
      <c r="B25" s="144"/>
      <c r="C25" s="144"/>
      <c r="D25" s="144"/>
      <c r="E25" s="144"/>
      <c r="F25" s="144"/>
      <c r="G25" s="40"/>
      <c r="H25" s="40"/>
      <c r="I25" s="40"/>
      <c r="J25" s="40"/>
      <c r="K25" s="40"/>
      <c r="L25" s="40"/>
      <c r="M25" s="40"/>
      <c r="N25" s="40"/>
    </row>
    <row r="26" spans="1:15" x14ac:dyDescent="0.25">
      <c r="A26" s="144"/>
      <c r="B26" s="144"/>
      <c r="C26" s="144"/>
      <c r="D26" s="144"/>
      <c r="E26" s="144"/>
      <c r="F26" s="144"/>
    </row>
    <row r="27" spans="1:15" ht="31.5" customHeight="1" x14ac:dyDescent="0.25">
      <c r="A27" s="144"/>
      <c r="B27" s="144"/>
      <c r="C27" s="144"/>
      <c r="D27" s="144"/>
      <c r="E27" s="144"/>
      <c r="F27" s="144"/>
    </row>
  </sheetData>
  <mergeCells count="17">
    <mergeCell ref="E1:F1"/>
    <mergeCell ref="F5:F6"/>
    <mergeCell ref="A3:F3"/>
    <mergeCell ref="A5:A6"/>
    <mergeCell ref="B5:B6"/>
    <mergeCell ref="C5:C6"/>
    <mergeCell ref="A11:A14"/>
    <mergeCell ref="B11:B14"/>
    <mergeCell ref="D5:E5"/>
    <mergeCell ref="A7:A10"/>
    <mergeCell ref="B7:B10"/>
    <mergeCell ref="A25:F27"/>
    <mergeCell ref="A15:A18"/>
    <mergeCell ref="B15:B18"/>
    <mergeCell ref="A19:A23"/>
    <mergeCell ref="B19:B23"/>
    <mergeCell ref="C19:C20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O55"/>
  <sheetViews>
    <sheetView tabSelected="1" zoomScale="70" zoomScaleNormal="70" zoomScaleSheetLayoutView="85" workbookViewId="0">
      <selection activeCell="B24" sqref="B24"/>
    </sheetView>
  </sheetViews>
  <sheetFormatPr defaultColWidth="9.140625" defaultRowHeight="15.75" x14ac:dyDescent="0.25"/>
  <cols>
    <col min="1" max="1" width="9.7109375" style="79" bestFit="1" customWidth="1"/>
    <col min="2" max="2" width="27.140625" style="103" bestFit="1" customWidth="1"/>
    <col min="3" max="3" width="38.42578125" style="79" bestFit="1" customWidth="1"/>
    <col min="4" max="4" width="23.42578125" style="103" customWidth="1"/>
    <col min="5" max="5" width="19.85546875" style="103" customWidth="1"/>
    <col min="6" max="6" width="30.5703125" style="103" customWidth="1"/>
    <col min="7" max="7" width="37.140625" style="103" customWidth="1"/>
    <col min="8" max="8" width="16.7109375" style="103" bestFit="1" customWidth="1"/>
    <col min="9" max="9" width="17.85546875" style="103" customWidth="1"/>
    <col min="10" max="10" width="15.7109375" style="103" customWidth="1"/>
    <col min="11" max="11" width="20.42578125" style="103" customWidth="1"/>
    <col min="12" max="12" width="21.5703125" style="103" customWidth="1"/>
    <col min="13" max="14" width="15.7109375" style="79" customWidth="1"/>
    <col min="15" max="18" width="18.7109375" style="79" customWidth="1"/>
    <col min="19" max="24" width="15.7109375" style="79" customWidth="1"/>
    <col min="25" max="16384" width="9.140625" style="79"/>
  </cols>
  <sheetData>
    <row r="1" spans="1:14" ht="73.5" customHeight="1" x14ac:dyDescent="0.25">
      <c r="I1" s="162" t="s">
        <v>174</v>
      </c>
      <c r="J1" s="162"/>
      <c r="K1" s="162"/>
      <c r="L1" s="162"/>
    </row>
    <row r="2" spans="1:14" ht="39" customHeight="1" x14ac:dyDescent="0.25">
      <c r="A2" s="161" t="s">
        <v>213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80"/>
      <c r="N2" s="80"/>
    </row>
    <row r="3" spans="1:14" x14ac:dyDescent="0.25">
      <c r="L3" s="81"/>
    </row>
    <row r="4" spans="1:14" ht="49.5" customHeight="1" x14ac:dyDescent="0.25">
      <c r="A4" s="164" t="s">
        <v>14</v>
      </c>
      <c r="B4" s="164" t="s">
        <v>15</v>
      </c>
      <c r="C4" s="164" t="s">
        <v>7</v>
      </c>
      <c r="D4" s="164" t="s">
        <v>56</v>
      </c>
      <c r="E4" s="164" t="s">
        <v>11</v>
      </c>
      <c r="F4" s="167" t="s">
        <v>12</v>
      </c>
      <c r="G4" s="166" t="s">
        <v>100</v>
      </c>
      <c r="H4" s="166"/>
      <c r="I4" s="164" t="s">
        <v>8</v>
      </c>
      <c r="J4" s="164" t="s">
        <v>9</v>
      </c>
      <c r="K4" s="164" t="s">
        <v>152</v>
      </c>
      <c r="L4" s="164" t="s">
        <v>112</v>
      </c>
    </row>
    <row r="5" spans="1:14" ht="90.75" customHeight="1" x14ac:dyDescent="0.25">
      <c r="A5" s="165"/>
      <c r="B5" s="165"/>
      <c r="C5" s="165"/>
      <c r="D5" s="165"/>
      <c r="E5" s="165"/>
      <c r="F5" s="167"/>
      <c r="G5" s="101" t="s">
        <v>106</v>
      </c>
      <c r="H5" s="101" t="s">
        <v>109</v>
      </c>
      <c r="I5" s="165"/>
      <c r="J5" s="165"/>
      <c r="K5" s="165"/>
      <c r="L5" s="165"/>
    </row>
    <row r="6" spans="1:14" ht="72" customHeight="1" x14ac:dyDescent="0.25">
      <c r="A6" s="84">
        <v>1</v>
      </c>
      <c r="B6" s="84" t="s">
        <v>207</v>
      </c>
      <c r="C6" s="84" t="s">
        <v>155</v>
      </c>
      <c r="D6" s="112" t="s">
        <v>157</v>
      </c>
      <c r="E6" s="84" t="s">
        <v>156</v>
      </c>
      <c r="F6" s="110" t="s">
        <v>182</v>
      </c>
      <c r="G6" s="108" t="s">
        <v>153</v>
      </c>
      <c r="H6" s="111">
        <v>201577724</v>
      </c>
      <c r="I6" s="84" t="s">
        <v>554</v>
      </c>
      <c r="J6" s="84">
        <v>1</v>
      </c>
      <c r="K6" s="86">
        <f>L6/J6</f>
        <v>274937984</v>
      </c>
      <c r="L6" s="86">
        <v>274937984</v>
      </c>
    </row>
    <row r="7" spans="1:14" ht="72" customHeight="1" x14ac:dyDescent="0.25">
      <c r="A7" s="84">
        <f>1+A6</f>
        <v>2</v>
      </c>
      <c r="B7" s="84" t="s">
        <v>207</v>
      </c>
      <c r="C7" s="84" t="s">
        <v>155</v>
      </c>
      <c r="D7" s="112" t="s">
        <v>157</v>
      </c>
      <c r="E7" s="84" t="s">
        <v>162</v>
      </c>
      <c r="F7" s="110" t="s">
        <v>183</v>
      </c>
      <c r="G7" s="108" t="s">
        <v>176</v>
      </c>
      <c r="H7" s="111">
        <v>201363484</v>
      </c>
      <c r="I7" s="84" t="s">
        <v>554</v>
      </c>
      <c r="J7" s="84">
        <v>1</v>
      </c>
      <c r="K7" s="86">
        <f t="shared" ref="K7:K28" si="0">L7/J7</f>
        <v>28750000</v>
      </c>
      <c r="L7" s="86">
        <v>28750000</v>
      </c>
    </row>
    <row r="8" spans="1:14" ht="72" customHeight="1" x14ac:dyDescent="0.25">
      <c r="A8" s="84">
        <f t="shared" ref="A8:A51" si="1">1+A7</f>
        <v>3</v>
      </c>
      <c r="B8" s="84" t="s">
        <v>207</v>
      </c>
      <c r="C8" s="84" t="s">
        <v>155</v>
      </c>
      <c r="D8" s="112" t="s">
        <v>157</v>
      </c>
      <c r="E8" s="84" t="s">
        <v>162</v>
      </c>
      <c r="F8" s="110" t="s">
        <v>184</v>
      </c>
      <c r="G8" s="108" t="s">
        <v>177</v>
      </c>
      <c r="H8" s="111">
        <v>201123473</v>
      </c>
      <c r="I8" s="84" t="s">
        <v>554</v>
      </c>
      <c r="J8" s="84">
        <v>1</v>
      </c>
      <c r="K8" s="86">
        <f t="shared" si="0"/>
        <v>8994667</v>
      </c>
      <c r="L8" s="86">
        <v>8994667</v>
      </c>
    </row>
    <row r="9" spans="1:14" ht="72" customHeight="1" x14ac:dyDescent="0.25">
      <c r="A9" s="84">
        <f t="shared" si="1"/>
        <v>4</v>
      </c>
      <c r="B9" s="84" t="s">
        <v>207</v>
      </c>
      <c r="C9" s="84" t="s">
        <v>155</v>
      </c>
      <c r="D9" s="112" t="s">
        <v>157</v>
      </c>
      <c r="E9" s="84" t="s">
        <v>162</v>
      </c>
      <c r="F9" s="110" t="s">
        <v>185</v>
      </c>
      <c r="G9" s="108" t="s">
        <v>178</v>
      </c>
      <c r="H9" s="111">
        <v>200522950</v>
      </c>
      <c r="I9" s="84" t="s">
        <v>554</v>
      </c>
      <c r="J9" s="84">
        <v>1</v>
      </c>
      <c r="K9" s="86">
        <f t="shared" si="0"/>
        <v>12100000</v>
      </c>
      <c r="L9" s="86">
        <v>12100000</v>
      </c>
    </row>
    <row r="10" spans="1:14" ht="72" customHeight="1" x14ac:dyDescent="0.25">
      <c r="A10" s="84">
        <f t="shared" si="1"/>
        <v>5</v>
      </c>
      <c r="B10" s="84" t="s">
        <v>207</v>
      </c>
      <c r="C10" s="84" t="s">
        <v>155</v>
      </c>
      <c r="D10" s="112" t="s">
        <v>157</v>
      </c>
      <c r="E10" s="84" t="s">
        <v>162</v>
      </c>
      <c r="F10" s="110" t="s">
        <v>186</v>
      </c>
      <c r="G10" s="108" t="s">
        <v>179</v>
      </c>
      <c r="H10" s="111">
        <v>200624934</v>
      </c>
      <c r="I10" s="84" t="s">
        <v>554</v>
      </c>
      <c r="J10" s="84">
        <v>1</v>
      </c>
      <c r="K10" s="86">
        <f t="shared" si="0"/>
        <v>17103007</v>
      </c>
      <c r="L10" s="86">
        <v>17103007</v>
      </c>
    </row>
    <row r="11" spans="1:14" ht="72" customHeight="1" x14ac:dyDescent="0.25">
      <c r="A11" s="84">
        <f t="shared" si="1"/>
        <v>6</v>
      </c>
      <c r="B11" s="84" t="s">
        <v>207</v>
      </c>
      <c r="C11" s="84" t="s">
        <v>155</v>
      </c>
      <c r="D11" s="112" t="s">
        <v>157</v>
      </c>
      <c r="E11" s="84" t="s">
        <v>156</v>
      </c>
      <c r="F11" s="110" t="s">
        <v>187</v>
      </c>
      <c r="G11" s="108" t="s">
        <v>180</v>
      </c>
      <c r="H11" s="111">
        <v>204369362</v>
      </c>
      <c r="I11" s="84" t="s">
        <v>554</v>
      </c>
      <c r="J11" s="84">
        <v>1</v>
      </c>
      <c r="K11" s="86">
        <f t="shared" si="0"/>
        <v>3000000</v>
      </c>
      <c r="L11" s="86">
        <v>3000000</v>
      </c>
    </row>
    <row r="12" spans="1:14" ht="72" customHeight="1" x14ac:dyDescent="0.25">
      <c r="A12" s="84">
        <f t="shared" si="1"/>
        <v>7</v>
      </c>
      <c r="B12" s="84" t="s">
        <v>207</v>
      </c>
      <c r="C12" s="84" t="s">
        <v>155</v>
      </c>
      <c r="D12" s="112" t="s">
        <v>157</v>
      </c>
      <c r="E12" s="84" t="s">
        <v>156</v>
      </c>
      <c r="F12" s="110" t="s">
        <v>188</v>
      </c>
      <c r="G12" s="108" t="s">
        <v>166</v>
      </c>
      <c r="H12" s="111">
        <v>200898357</v>
      </c>
      <c r="I12" s="84" t="s">
        <v>554</v>
      </c>
      <c r="J12" s="84">
        <v>1</v>
      </c>
      <c r="K12" s="86">
        <f t="shared" si="0"/>
        <v>9632000</v>
      </c>
      <c r="L12" s="86">
        <v>9632000</v>
      </c>
    </row>
    <row r="13" spans="1:14" ht="72" customHeight="1" x14ac:dyDescent="0.25">
      <c r="A13" s="84">
        <f t="shared" si="1"/>
        <v>8</v>
      </c>
      <c r="B13" s="84" t="s">
        <v>207</v>
      </c>
      <c r="C13" s="84" t="s">
        <v>155</v>
      </c>
      <c r="D13" s="112" t="s">
        <v>157</v>
      </c>
      <c r="E13" s="84" t="s">
        <v>162</v>
      </c>
      <c r="F13" s="110" t="s">
        <v>189</v>
      </c>
      <c r="G13" s="108" t="s">
        <v>181</v>
      </c>
      <c r="H13" s="111">
        <v>305414532</v>
      </c>
      <c r="I13" s="84" t="s">
        <v>554</v>
      </c>
      <c r="J13" s="84">
        <v>1</v>
      </c>
      <c r="K13" s="86">
        <f t="shared" si="0"/>
        <v>62100000</v>
      </c>
      <c r="L13" s="86">
        <v>62100000</v>
      </c>
    </row>
    <row r="14" spans="1:14" ht="72" customHeight="1" x14ac:dyDescent="0.25">
      <c r="A14" s="84">
        <f t="shared" si="1"/>
        <v>9</v>
      </c>
      <c r="B14" s="84" t="s">
        <v>207</v>
      </c>
      <c r="C14" s="84" t="s">
        <v>155</v>
      </c>
      <c r="D14" s="112" t="s">
        <v>157</v>
      </c>
      <c r="E14" s="84" t="s">
        <v>156</v>
      </c>
      <c r="F14" s="110" t="s">
        <v>190</v>
      </c>
      <c r="G14" s="108" t="s">
        <v>167</v>
      </c>
      <c r="H14" s="111">
        <v>308743271</v>
      </c>
      <c r="I14" s="84" t="s">
        <v>554</v>
      </c>
      <c r="J14" s="84">
        <v>1</v>
      </c>
      <c r="K14" s="86">
        <f t="shared" si="0"/>
        <v>88200736</v>
      </c>
      <c r="L14" s="86">
        <v>88200736</v>
      </c>
    </row>
    <row r="15" spans="1:14" ht="72" customHeight="1" x14ac:dyDescent="0.25">
      <c r="A15" s="84">
        <f t="shared" si="1"/>
        <v>10</v>
      </c>
      <c r="B15" s="84" t="s">
        <v>207</v>
      </c>
      <c r="C15" s="84" t="s">
        <v>155</v>
      </c>
      <c r="D15" s="112" t="s">
        <v>157</v>
      </c>
      <c r="E15" s="84" t="s">
        <v>156</v>
      </c>
      <c r="F15" s="110" t="s">
        <v>191</v>
      </c>
      <c r="G15" s="108" t="s">
        <v>168</v>
      </c>
      <c r="H15" s="111">
        <v>308743271</v>
      </c>
      <c r="I15" s="84" t="s">
        <v>554</v>
      </c>
      <c r="J15" s="84">
        <v>1</v>
      </c>
      <c r="K15" s="86">
        <f t="shared" si="0"/>
        <v>110069861</v>
      </c>
      <c r="L15" s="86">
        <v>110069861</v>
      </c>
    </row>
    <row r="16" spans="1:14" ht="72" customHeight="1" x14ac:dyDescent="0.25">
      <c r="A16" s="84">
        <f t="shared" si="1"/>
        <v>11</v>
      </c>
      <c r="B16" s="84" t="s">
        <v>207</v>
      </c>
      <c r="C16" s="84" t="s">
        <v>155</v>
      </c>
      <c r="D16" s="112" t="s">
        <v>157</v>
      </c>
      <c r="E16" s="84" t="s">
        <v>156</v>
      </c>
      <c r="F16" s="110" t="s">
        <v>192</v>
      </c>
      <c r="G16" s="108" t="s">
        <v>169</v>
      </c>
      <c r="H16" s="111">
        <v>308743271</v>
      </c>
      <c r="I16" s="84" t="s">
        <v>554</v>
      </c>
      <c r="J16" s="84">
        <v>1</v>
      </c>
      <c r="K16" s="86">
        <f t="shared" si="0"/>
        <v>110856745</v>
      </c>
      <c r="L16" s="86">
        <v>110856745</v>
      </c>
    </row>
    <row r="17" spans="1:12" ht="72" customHeight="1" x14ac:dyDescent="0.25">
      <c r="A17" s="84">
        <f t="shared" si="1"/>
        <v>12</v>
      </c>
      <c r="B17" s="84" t="s">
        <v>207</v>
      </c>
      <c r="C17" s="84" t="s">
        <v>155</v>
      </c>
      <c r="D17" s="112" t="s">
        <v>157</v>
      </c>
      <c r="E17" s="84" t="s">
        <v>156</v>
      </c>
      <c r="F17" s="110" t="s">
        <v>193</v>
      </c>
      <c r="G17" s="108" t="s">
        <v>173</v>
      </c>
      <c r="H17" s="111">
        <v>308743271</v>
      </c>
      <c r="I17" s="84" t="s">
        <v>554</v>
      </c>
      <c r="J17" s="84">
        <v>1</v>
      </c>
      <c r="K17" s="86">
        <f t="shared" si="0"/>
        <v>145970000</v>
      </c>
      <c r="L17" s="86">
        <v>145970000</v>
      </c>
    </row>
    <row r="18" spans="1:12" ht="72" customHeight="1" x14ac:dyDescent="0.25">
      <c r="A18" s="84">
        <f t="shared" si="1"/>
        <v>13</v>
      </c>
      <c r="B18" s="84" t="s">
        <v>207</v>
      </c>
      <c r="C18" s="84" t="s">
        <v>170</v>
      </c>
      <c r="D18" s="112" t="s">
        <v>157</v>
      </c>
      <c r="E18" s="84" t="s">
        <v>162</v>
      </c>
      <c r="F18" s="110" t="s">
        <v>194</v>
      </c>
      <c r="G18" s="108" t="s">
        <v>171</v>
      </c>
      <c r="H18" s="111">
        <v>305219838</v>
      </c>
      <c r="I18" s="84" t="s">
        <v>554</v>
      </c>
      <c r="J18" s="84">
        <v>1</v>
      </c>
      <c r="K18" s="86">
        <f t="shared" si="0"/>
        <v>3000</v>
      </c>
      <c r="L18" s="86">
        <v>3000</v>
      </c>
    </row>
    <row r="19" spans="1:12" ht="72" customHeight="1" x14ac:dyDescent="0.25">
      <c r="A19" s="84">
        <f t="shared" si="1"/>
        <v>14</v>
      </c>
      <c r="B19" s="84" t="s">
        <v>207</v>
      </c>
      <c r="C19" s="84" t="s">
        <v>170</v>
      </c>
      <c r="D19" s="112" t="s">
        <v>157</v>
      </c>
      <c r="E19" s="84" t="s">
        <v>162</v>
      </c>
      <c r="F19" s="110" t="s">
        <v>195</v>
      </c>
      <c r="G19" s="108" t="s">
        <v>171</v>
      </c>
      <c r="H19" s="111">
        <v>305219838</v>
      </c>
      <c r="I19" s="84" t="s">
        <v>554</v>
      </c>
      <c r="J19" s="84">
        <v>1</v>
      </c>
      <c r="K19" s="86">
        <f t="shared" si="0"/>
        <v>9632</v>
      </c>
      <c r="L19" s="86">
        <v>9632</v>
      </c>
    </row>
    <row r="20" spans="1:12" ht="72" customHeight="1" x14ac:dyDescent="0.25">
      <c r="A20" s="84">
        <f t="shared" si="1"/>
        <v>15</v>
      </c>
      <c r="B20" s="84" t="s">
        <v>207</v>
      </c>
      <c r="C20" s="84" t="s">
        <v>170</v>
      </c>
      <c r="D20" s="112" t="s">
        <v>157</v>
      </c>
      <c r="E20" s="84" t="s">
        <v>162</v>
      </c>
      <c r="F20" s="110" t="s">
        <v>196</v>
      </c>
      <c r="G20" s="108" t="s">
        <v>171</v>
      </c>
      <c r="H20" s="111">
        <v>305219838</v>
      </c>
      <c r="I20" s="84" t="s">
        <v>554</v>
      </c>
      <c r="J20" s="84">
        <v>1</v>
      </c>
      <c r="K20" s="86">
        <f t="shared" si="0"/>
        <v>42000</v>
      </c>
      <c r="L20" s="86">
        <v>42000</v>
      </c>
    </row>
    <row r="21" spans="1:12" ht="72" customHeight="1" x14ac:dyDescent="0.25">
      <c r="A21" s="84">
        <f t="shared" si="1"/>
        <v>16</v>
      </c>
      <c r="B21" s="84" t="s">
        <v>207</v>
      </c>
      <c r="C21" s="84" t="s">
        <v>170</v>
      </c>
      <c r="D21" s="112" t="s">
        <v>157</v>
      </c>
      <c r="E21" s="84" t="s">
        <v>162</v>
      </c>
      <c r="F21" s="110" t="s">
        <v>197</v>
      </c>
      <c r="G21" s="108" t="s">
        <v>171</v>
      </c>
      <c r="H21" s="111">
        <v>305219838</v>
      </c>
      <c r="I21" s="84" t="s">
        <v>554</v>
      </c>
      <c r="J21" s="84">
        <v>1</v>
      </c>
      <c r="K21" s="86">
        <f t="shared" si="0"/>
        <v>42000</v>
      </c>
      <c r="L21" s="86">
        <v>42000</v>
      </c>
    </row>
    <row r="22" spans="1:12" ht="72" customHeight="1" x14ac:dyDescent="0.25">
      <c r="A22" s="84">
        <f t="shared" si="1"/>
        <v>17</v>
      </c>
      <c r="B22" s="84" t="s">
        <v>207</v>
      </c>
      <c r="C22" s="84" t="s">
        <v>170</v>
      </c>
      <c r="D22" s="112" t="s">
        <v>157</v>
      </c>
      <c r="E22" s="84" t="s">
        <v>162</v>
      </c>
      <c r="F22" s="110" t="s">
        <v>198</v>
      </c>
      <c r="G22" s="108" t="s">
        <v>171</v>
      </c>
      <c r="H22" s="111">
        <v>305219838</v>
      </c>
      <c r="I22" s="84" t="s">
        <v>554</v>
      </c>
      <c r="J22" s="84">
        <v>1</v>
      </c>
      <c r="K22" s="86">
        <f t="shared" si="0"/>
        <v>42000</v>
      </c>
      <c r="L22" s="86">
        <v>42000</v>
      </c>
    </row>
    <row r="23" spans="1:12" ht="72" customHeight="1" x14ac:dyDescent="0.25">
      <c r="A23" s="84">
        <f t="shared" si="1"/>
        <v>18</v>
      </c>
      <c r="B23" s="84" t="s">
        <v>207</v>
      </c>
      <c r="C23" s="84" t="s">
        <v>170</v>
      </c>
      <c r="D23" s="112" t="s">
        <v>157</v>
      </c>
      <c r="E23" s="84" t="s">
        <v>162</v>
      </c>
      <c r="F23" s="110" t="s">
        <v>199</v>
      </c>
      <c r="G23" s="108" t="s">
        <v>171</v>
      </c>
      <c r="H23" s="111">
        <v>305219838</v>
      </c>
      <c r="I23" s="84" t="s">
        <v>554</v>
      </c>
      <c r="J23" s="84">
        <v>1</v>
      </c>
      <c r="K23" s="86">
        <f t="shared" si="0"/>
        <v>42000</v>
      </c>
      <c r="L23" s="86">
        <v>42000</v>
      </c>
    </row>
    <row r="24" spans="1:12" ht="72" customHeight="1" x14ac:dyDescent="0.25">
      <c r="A24" s="84">
        <f t="shared" si="1"/>
        <v>19</v>
      </c>
      <c r="B24" s="84" t="s">
        <v>207</v>
      </c>
      <c r="C24" s="84" t="s">
        <v>170</v>
      </c>
      <c r="D24" s="112" t="s">
        <v>157</v>
      </c>
      <c r="E24" s="84" t="s">
        <v>162</v>
      </c>
      <c r="F24" s="110" t="s">
        <v>200</v>
      </c>
      <c r="G24" s="108" t="s">
        <v>171</v>
      </c>
      <c r="H24" s="111">
        <v>305219838</v>
      </c>
      <c r="I24" s="84" t="s">
        <v>554</v>
      </c>
      <c r="J24" s="84">
        <v>1</v>
      </c>
      <c r="K24" s="86">
        <f t="shared" si="0"/>
        <v>42000</v>
      </c>
      <c r="L24" s="86">
        <v>42000</v>
      </c>
    </row>
    <row r="25" spans="1:12" ht="72" customHeight="1" x14ac:dyDescent="0.25">
      <c r="A25" s="84">
        <f t="shared" si="1"/>
        <v>20</v>
      </c>
      <c r="B25" s="84" t="s">
        <v>207</v>
      </c>
      <c r="C25" s="84" t="s">
        <v>170</v>
      </c>
      <c r="D25" s="112" t="s">
        <v>175</v>
      </c>
      <c r="E25" s="84" t="s">
        <v>162</v>
      </c>
      <c r="F25" s="110" t="s">
        <v>201</v>
      </c>
      <c r="G25" s="108" t="s">
        <v>171</v>
      </c>
      <c r="H25" s="111">
        <v>305219838</v>
      </c>
      <c r="I25" s="84" t="s">
        <v>554</v>
      </c>
      <c r="J25" s="84">
        <v>1</v>
      </c>
      <c r="K25" s="86">
        <f t="shared" si="0"/>
        <v>42000</v>
      </c>
      <c r="L25" s="86">
        <v>42000</v>
      </c>
    </row>
    <row r="26" spans="1:12" ht="72" customHeight="1" x14ac:dyDescent="0.25">
      <c r="A26" s="84">
        <f t="shared" si="1"/>
        <v>21</v>
      </c>
      <c r="B26" s="84" t="s">
        <v>207</v>
      </c>
      <c r="C26" s="84" t="s">
        <v>155</v>
      </c>
      <c r="D26" s="112" t="s">
        <v>175</v>
      </c>
      <c r="E26" s="84" t="s">
        <v>156</v>
      </c>
      <c r="F26" s="110" t="s">
        <v>202</v>
      </c>
      <c r="G26" s="108" t="s">
        <v>154</v>
      </c>
      <c r="H26" s="111">
        <v>308743271</v>
      </c>
      <c r="I26" s="84" t="s">
        <v>554</v>
      </c>
      <c r="J26" s="84">
        <v>1</v>
      </c>
      <c r="K26" s="86">
        <f t="shared" si="0"/>
        <v>266360000</v>
      </c>
      <c r="L26" s="86">
        <v>266360000</v>
      </c>
    </row>
    <row r="27" spans="1:12" ht="72" customHeight="1" x14ac:dyDescent="0.25">
      <c r="A27" s="84">
        <f t="shared" si="1"/>
        <v>22</v>
      </c>
      <c r="B27" s="84" t="s">
        <v>207</v>
      </c>
      <c r="C27" s="84" t="s">
        <v>155</v>
      </c>
      <c r="D27" s="84" t="s">
        <v>175</v>
      </c>
      <c r="E27" s="84" t="s">
        <v>156</v>
      </c>
      <c r="F27" s="110" t="s">
        <v>205</v>
      </c>
      <c r="G27" s="108" t="s">
        <v>166</v>
      </c>
      <c r="H27" s="111">
        <v>200898357</v>
      </c>
      <c r="I27" s="84" t="s">
        <v>554</v>
      </c>
      <c r="J27" s="84">
        <v>1</v>
      </c>
      <c r="K27" s="86">
        <f t="shared" si="0"/>
        <v>14030464</v>
      </c>
      <c r="L27" s="86">
        <v>14030464</v>
      </c>
    </row>
    <row r="28" spans="1:12" ht="72" customHeight="1" x14ac:dyDescent="0.25">
      <c r="A28" s="84">
        <f t="shared" si="1"/>
        <v>23</v>
      </c>
      <c r="B28" s="84" t="s">
        <v>207</v>
      </c>
      <c r="C28" s="84" t="s">
        <v>170</v>
      </c>
      <c r="D28" s="84" t="s">
        <v>175</v>
      </c>
      <c r="E28" s="84" t="s">
        <v>162</v>
      </c>
      <c r="F28" s="110" t="s">
        <v>206</v>
      </c>
      <c r="G28" s="108" t="s">
        <v>171</v>
      </c>
      <c r="H28" s="111">
        <v>305219838</v>
      </c>
      <c r="I28" s="84" t="s">
        <v>554</v>
      </c>
      <c r="J28" s="84">
        <v>1</v>
      </c>
      <c r="K28" s="86">
        <f t="shared" si="0"/>
        <v>14030.464</v>
      </c>
      <c r="L28" s="86">
        <v>14030.464</v>
      </c>
    </row>
    <row r="29" spans="1:12" ht="72" customHeight="1" x14ac:dyDescent="0.25">
      <c r="A29" s="84">
        <f t="shared" si="1"/>
        <v>24</v>
      </c>
      <c r="B29" s="126" t="s">
        <v>555</v>
      </c>
      <c r="C29" s="127" t="s">
        <v>155</v>
      </c>
      <c r="D29" s="84" t="s">
        <v>157</v>
      </c>
      <c r="E29" s="84" t="s">
        <v>156</v>
      </c>
      <c r="F29" s="110" t="s">
        <v>182</v>
      </c>
      <c r="G29" s="108" t="s">
        <v>153</v>
      </c>
      <c r="H29" s="111">
        <v>201577724</v>
      </c>
      <c r="I29" s="84" t="s">
        <v>554</v>
      </c>
      <c r="J29" s="84">
        <v>2</v>
      </c>
      <c r="K29" s="86"/>
      <c r="L29" s="86">
        <v>274937984</v>
      </c>
    </row>
    <row r="30" spans="1:12" ht="72" customHeight="1" x14ac:dyDescent="0.25">
      <c r="A30" s="84">
        <f t="shared" si="1"/>
        <v>25</v>
      </c>
      <c r="B30" s="126" t="s">
        <v>555</v>
      </c>
      <c r="C30" s="127" t="s">
        <v>155</v>
      </c>
      <c r="D30" s="84" t="s">
        <v>157</v>
      </c>
      <c r="E30" s="84" t="s">
        <v>162</v>
      </c>
      <c r="F30" s="110" t="s">
        <v>183</v>
      </c>
      <c r="G30" s="108" t="s">
        <v>176</v>
      </c>
      <c r="H30" s="111">
        <v>201363484</v>
      </c>
      <c r="I30" s="84" t="s">
        <v>554</v>
      </c>
      <c r="J30" s="84">
        <v>3</v>
      </c>
      <c r="K30" s="86"/>
      <c r="L30" s="86">
        <v>28750000</v>
      </c>
    </row>
    <row r="31" spans="1:12" ht="72" customHeight="1" x14ac:dyDescent="0.25">
      <c r="A31" s="84">
        <f t="shared" si="1"/>
        <v>26</v>
      </c>
      <c r="B31" s="126" t="s">
        <v>555</v>
      </c>
      <c r="C31" s="127" t="s">
        <v>155</v>
      </c>
      <c r="D31" s="84" t="s">
        <v>157</v>
      </c>
      <c r="E31" s="84" t="s">
        <v>162</v>
      </c>
      <c r="F31" s="110" t="s">
        <v>184</v>
      </c>
      <c r="G31" s="108" t="s">
        <v>177</v>
      </c>
      <c r="H31" s="111">
        <v>201123473</v>
      </c>
      <c r="I31" s="84" t="s">
        <v>554</v>
      </c>
      <c r="J31" s="84">
        <v>4</v>
      </c>
      <c r="K31" s="86"/>
      <c r="L31" s="86">
        <v>8994667</v>
      </c>
    </row>
    <row r="32" spans="1:12" ht="72" customHeight="1" x14ac:dyDescent="0.25">
      <c r="A32" s="84">
        <f t="shared" si="1"/>
        <v>27</v>
      </c>
      <c r="B32" s="126" t="s">
        <v>555</v>
      </c>
      <c r="C32" s="127" t="s">
        <v>155</v>
      </c>
      <c r="D32" s="84" t="s">
        <v>157</v>
      </c>
      <c r="E32" s="84" t="s">
        <v>162</v>
      </c>
      <c r="F32" s="110" t="s">
        <v>185</v>
      </c>
      <c r="G32" s="108" t="s">
        <v>178</v>
      </c>
      <c r="H32" s="111">
        <v>200522950</v>
      </c>
      <c r="I32" s="84" t="s">
        <v>554</v>
      </c>
      <c r="J32" s="84">
        <v>5</v>
      </c>
      <c r="K32" s="86"/>
      <c r="L32" s="86">
        <v>12100000</v>
      </c>
    </row>
    <row r="33" spans="1:12" ht="72" customHeight="1" x14ac:dyDescent="0.25">
      <c r="A33" s="84">
        <f t="shared" si="1"/>
        <v>28</v>
      </c>
      <c r="B33" s="126" t="s">
        <v>555</v>
      </c>
      <c r="C33" s="127" t="s">
        <v>155</v>
      </c>
      <c r="D33" s="84" t="s">
        <v>157</v>
      </c>
      <c r="E33" s="84" t="s">
        <v>162</v>
      </c>
      <c r="F33" s="110" t="s">
        <v>186</v>
      </c>
      <c r="G33" s="108" t="s">
        <v>179</v>
      </c>
      <c r="H33" s="111">
        <v>200624934</v>
      </c>
      <c r="I33" s="84" t="s">
        <v>554</v>
      </c>
      <c r="J33" s="84">
        <v>6</v>
      </c>
      <c r="K33" s="86"/>
      <c r="L33" s="86">
        <v>17103007</v>
      </c>
    </row>
    <row r="34" spans="1:12" ht="72" customHeight="1" x14ac:dyDescent="0.25">
      <c r="A34" s="84">
        <f t="shared" si="1"/>
        <v>29</v>
      </c>
      <c r="B34" s="126" t="s">
        <v>555</v>
      </c>
      <c r="C34" s="127" t="s">
        <v>155</v>
      </c>
      <c r="D34" s="84" t="s">
        <v>157</v>
      </c>
      <c r="E34" s="84" t="s">
        <v>156</v>
      </c>
      <c r="F34" s="110" t="s">
        <v>187</v>
      </c>
      <c r="G34" s="108" t="s">
        <v>180</v>
      </c>
      <c r="H34" s="111">
        <v>204369362</v>
      </c>
      <c r="I34" s="84" t="s">
        <v>554</v>
      </c>
      <c r="J34" s="84">
        <v>7</v>
      </c>
      <c r="K34" s="86"/>
      <c r="L34" s="86">
        <v>3000000</v>
      </c>
    </row>
    <row r="35" spans="1:12" ht="72" customHeight="1" x14ac:dyDescent="0.25">
      <c r="A35" s="84">
        <f t="shared" si="1"/>
        <v>30</v>
      </c>
      <c r="B35" s="126" t="s">
        <v>555</v>
      </c>
      <c r="C35" s="127" t="s">
        <v>155</v>
      </c>
      <c r="D35" s="84" t="s">
        <v>157</v>
      </c>
      <c r="E35" s="84" t="s">
        <v>156</v>
      </c>
      <c r="F35" s="110" t="s">
        <v>188</v>
      </c>
      <c r="G35" s="108" t="s">
        <v>166</v>
      </c>
      <c r="H35" s="111">
        <v>200898357</v>
      </c>
      <c r="I35" s="84" t="s">
        <v>554</v>
      </c>
      <c r="J35" s="84">
        <v>8</v>
      </c>
      <c r="K35" s="86"/>
      <c r="L35" s="86">
        <v>9632000</v>
      </c>
    </row>
    <row r="36" spans="1:12" ht="72" customHeight="1" x14ac:dyDescent="0.25">
      <c r="A36" s="84">
        <f t="shared" si="1"/>
        <v>31</v>
      </c>
      <c r="B36" s="126" t="s">
        <v>555</v>
      </c>
      <c r="C36" s="127" t="s">
        <v>155</v>
      </c>
      <c r="D36" s="84" t="s">
        <v>157</v>
      </c>
      <c r="E36" s="84" t="s">
        <v>162</v>
      </c>
      <c r="F36" s="110" t="s">
        <v>189</v>
      </c>
      <c r="G36" s="108" t="s">
        <v>181</v>
      </c>
      <c r="H36" s="111">
        <v>305414532</v>
      </c>
      <c r="I36" s="84" t="s">
        <v>554</v>
      </c>
      <c r="J36" s="84">
        <v>9</v>
      </c>
      <c r="K36" s="86"/>
      <c r="L36" s="86">
        <v>62100000</v>
      </c>
    </row>
    <row r="37" spans="1:12" ht="72" customHeight="1" x14ac:dyDescent="0.25">
      <c r="A37" s="84">
        <f t="shared" si="1"/>
        <v>32</v>
      </c>
      <c r="B37" s="126" t="s">
        <v>555</v>
      </c>
      <c r="C37" s="127" t="s">
        <v>155</v>
      </c>
      <c r="D37" s="84" t="s">
        <v>157</v>
      </c>
      <c r="E37" s="84" t="s">
        <v>156</v>
      </c>
      <c r="F37" s="110" t="s">
        <v>190</v>
      </c>
      <c r="G37" s="108" t="s">
        <v>167</v>
      </c>
      <c r="H37" s="111">
        <v>308743271</v>
      </c>
      <c r="I37" s="84" t="s">
        <v>554</v>
      </c>
      <c r="J37" s="84">
        <v>10</v>
      </c>
      <c r="K37" s="86"/>
      <c r="L37" s="86">
        <v>88200736</v>
      </c>
    </row>
    <row r="38" spans="1:12" ht="72" customHeight="1" x14ac:dyDescent="0.25">
      <c r="A38" s="84">
        <f t="shared" si="1"/>
        <v>33</v>
      </c>
      <c r="B38" s="126" t="s">
        <v>555</v>
      </c>
      <c r="C38" s="127" t="s">
        <v>155</v>
      </c>
      <c r="D38" s="84" t="s">
        <v>157</v>
      </c>
      <c r="E38" s="84" t="s">
        <v>156</v>
      </c>
      <c r="F38" s="110" t="s">
        <v>191</v>
      </c>
      <c r="G38" s="108" t="s">
        <v>168</v>
      </c>
      <c r="H38" s="111">
        <v>308743271</v>
      </c>
      <c r="I38" s="84" t="s">
        <v>554</v>
      </c>
      <c r="J38" s="84">
        <v>11</v>
      </c>
      <c r="K38" s="86"/>
      <c r="L38" s="86">
        <v>110069861</v>
      </c>
    </row>
    <row r="39" spans="1:12" ht="72" customHeight="1" x14ac:dyDescent="0.25">
      <c r="A39" s="84">
        <f t="shared" si="1"/>
        <v>34</v>
      </c>
      <c r="B39" s="126" t="s">
        <v>555</v>
      </c>
      <c r="C39" s="127" t="s">
        <v>155</v>
      </c>
      <c r="D39" s="84" t="s">
        <v>157</v>
      </c>
      <c r="E39" s="84" t="s">
        <v>156</v>
      </c>
      <c r="F39" s="110" t="s">
        <v>192</v>
      </c>
      <c r="G39" s="108" t="s">
        <v>169</v>
      </c>
      <c r="H39" s="111">
        <v>308743271</v>
      </c>
      <c r="I39" s="84" t="s">
        <v>554</v>
      </c>
      <c r="J39" s="84">
        <v>12</v>
      </c>
      <c r="K39" s="86"/>
      <c r="L39" s="86">
        <v>110856745</v>
      </c>
    </row>
    <row r="40" spans="1:12" ht="72" customHeight="1" x14ac:dyDescent="0.25">
      <c r="A40" s="84">
        <f t="shared" si="1"/>
        <v>35</v>
      </c>
      <c r="B40" s="126" t="s">
        <v>555</v>
      </c>
      <c r="C40" s="127" t="s">
        <v>155</v>
      </c>
      <c r="D40" s="84" t="s">
        <v>157</v>
      </c>
      <c r="E40" s="84" t="s">
        <v>156</v>
      </c>
      <c r="F40" s="110" t="s">
        <v>193</v>
      </c>
      <c r="G40" s="108" t="s">
        <v>173</v>
      </c>
      <c r="H40" s="111">
        <v>308743271</v>
      </c>
      <c r="I40" s="84" t="s">
        <v>554</v>
      </c>
      <c r="J40" s="84">
        <v>13</v>
      </c>
      <c r="K40" s="86"/>
      <c r="L40" s="86">
        <v>145970000</v>
      </c>
    </row>
    <row r="41" spans="1:12" ht="72" customHeight="1" x14ac:dyDescent="0.25">
      <c r="A41" s="84">
        <f t="shared" si="1"/>
        <v>36</v>
      </c>
      <c r="B41" s="126" t="s">
        <v>555</v>
      </c>
      <c r="C41" s="127" t="s">
        <v>170</v>
      </c>
      <c r="D41" s="84" t="s">
        <v>157</v>
      </c>
      <c r="E41" s="84" t="s">
        <v>162</v>
      </c>
      <c r="F41" s="110" t="s">
        <v>194</v>
      </c>
      <c r="G41" s="108" t="s">
        <v>171</v>
      </c>
      <c r="H41" s="111">
        <v>305219838</v>
      </c>
      <c r="I41" s="84" t="s">
        <v>554</v>
      </c>
      <c r="J41" s="84">
        <v>14</v>
      </c>
      <c r="K41" s="86"/>
      <c r="L41" s="86">
        <v>3000</v>
      </c>
    </row>
    <row r="42" spans="1:12" ht="72" customHeight="1" x14ac:dyDescent="0.25">
      <c r="A42" s="84">
        <f t="shared" si="1"/>
        <v>37</v>
      </c>
      <c r="B42" s="126" t="s">
        <v>555</v>
      </c>
      <c r="C42" s="127" t="s">
        <v>170</v>
      </c>
      <c r="D42" s="84" t="s">
        <v>157</v>
      </c>
      <c r="E42" s="84" t="s">
        <v>162</v>
      </c>
      <c r="F42" s="110" t="s">
        <v>195</v>
      </c>
      <c r="G42" s="108" t="s">
        <v>171</v>
      </c>
      <c r="H42" s="111">
        <v>305219838</v>
      </c>
      <c r="I42" s="84" t="s">
        <v>554</v>
      </c>
      <c r="J42" s="84">
        <v>15</v>
      </c>
      <c r="K42" s="86"/>
      <c r="L42" s="86">
        <v>9632</v>
      </c>
    </row>
    <row r="43" spans="1:12" ht="72" customHeight="1" x14ac:dyDescent="0.25">
      <c r="A43" s="84">
        <f t="shared" si="1"/>
        <v>38</v>
      </c>
      <c r="B43" s="126" t="s">
        <v>555</v>
      </c>
      <c r="C43" s="127" t="s">
        <v>170</v>
      </c>
      <c r="D43" s="84" t="s">
        <v>157</v>
      </c>
      <c r="E43" s="84" t="s">
        <v>162</v>
      </c>
      <c r="F43" s="110" t="s">
        <v>196</v>
      </c>
      <c r="G43" s="108" t="s">
        <v>171</v>
      </c>
      <c r="H43" s="111">
        <v>305219838</v>
      </c>
      <c r="I43" s="84" t="s">
        <v>554</v>
      </c>
      <c r="J43" s="84">
        <v>16</v>
      </c>
      <c r="K43" s="86"/>
      <c r="L43" s="86">
        <v>42000</v>
      </c>
    </row>
    <row r="44" spans="1:12" ht="72" customHeight="1" x14ac:dyDescent="0.25">
      <c r="A44" s="84">
        <f t="shared" si="1"/>
        <v>39</v>
      </c>
      <c r="B44" s="126" t="s">
        <v>555</v>
      </c>
      <c r="C44" s="127" t="s">
        <v>170</v>
      </c>
      <c r="D44" s="84" t="s">
        <v>157</v>
      </c>
      <c r="E44" s="84" t="s">
        <v>162</v>
      </c>
      <c r="F44" s="110" t="s">
        <v>197</v>
      </c>
      <c r="G44" s="108" t="s">
        <v>171</v>
      </c>
      <c r="H44" s="111">
        <v>305219838</v>
      </c>
      <c r="I44" s="84" t="s">
        <v>554</v>
      </c>
      <c r="J44" s="84">
        <v>17</v>
      </c>
      <c r="K44" s="86"/>
      <c r="L44" s="86">
        <v>42000</v>
      </c>
    </row>
    <row r="45" spans="1:12" ht="72" customHeight="1" x14ac:dyDescent="0.25">
      <c r="A45" s="84">
        <f t="shared" si="1"/>
        <v>40</v>
      </c>
      <c r="B45" s="126" t="s">
        <v>555</v>
      </c>
      <c r="C45" s="127" t="s">
        <v>170</v>
      </c>
      <c r="D45" s="84" t="s">
        <v>157</v>
      </c>
      <c r="E45" s="84" t="s">
        <v>162</v>
      </c>
      <c r="F45" s="110" t="s">
        <v>198</v>
      </c>
      <c r="G45" s="108" t="s">
        <v>171</v>
      </c>
      <c r="H45" s="111">
        <v>305219838</v>
      </c>
      <c r="I45" s="84" t="s">
        <v>554</v>
      </c>
      <c r="J45" s="84">
        <v>18</v>
      </c>
      <c r="K45" s="86"/>
      <c r="L45" s="86">
        <v>42000</v>
      </c>
    </row>
    <row r="46" spans="1:12" ht="72" customHeight="1" x14ac:dyDescent="0.25">
      <c r="A46" s="84">
        <f t="shared" si="1"/>
        <v>41</v>
      </c>
      <c r="B46" s="126" t="s">
        <v>555</v>
      </c>
      <c r="C46" s="127" t="s">
        <v>170</v>
      </c>
      <c r="D46" s="84" t="s">
        <v>157</v>
      </c>
      <c r="E46" s="84" t="s">
        <v>162</v>
      </c>
      <c r="F46" s="110" t="s">
        <v>199</v>
      </c>
      <c r="G46" s="108" t="s">
        <v>171</v>
      </c>
      <c r="H46" s="111">
        <v>305219838</v>
      </c>
      <c r="I46" s="84" t="s">
        <v>554</v>
      </c>
      <c r="J46" s="84">
        <v>19</v>
      </c>
      <c r="K46" s="86"/>
      <c r="L46" s="86">
        <v>42000</v>
      </c>
    </row>
    <row r="47" spans="1:12" ht="72" customHeight="1" x14ac:dyDescent="0.25">
      <c r="A47" s="84">
        <f t="shared" si="1"/>
        <v>42</v>
      </c>
      <c r="B47" s="126" t="s">
        <v>555</v>
      </c>
      <c r="C47" s="127" t="s">
        <v>170</v>
      </c>
      <c r="D47" s="84" t="s">
        <v>157</v>
      </c>
      <c r="E47" s="84" t="s">
        <v>162</v>
      </c>
      <c r="F47" s="110" t="s">
        <v>200</v>
      </c>
      <c r="G47" s="108" t="s">
        <v>171</v>
      </c>
      <c r="H47" s="111">
        <v>305219838</v>
      </c>
      <c r="I47" s="84" t="s">
        <v>554</v>
      </c>
      <c r="J47" s="84">
        <v>20</v>
      </c>
      <c r="K47" s="86"/>
      <c r="L47" s="86">
        <v>42000</v>
      </c>
    </row>
    <row r="48" spans="1:12" ht="72" customHeight="1" x14ac:dyDescent="0.25">
      <c r="A48" s="84">
        <f t="shared" si="1"/>
        <v>43</v>
      </c>
      <c r="B48" s="126" t="s">
        <v>555</v>
      </c>
      <c r="C48" s="127" t="s">
        <v>170</v>
      </c>
      <c r="D48" s="84" t="s">
        <v>175</v>
      </c>
      <c r="E48" s="84" t="s">
        <v>162</v>
      </c>
      <c r="F48" s="110" t="s">
        <v>201</v>
      </c>
      <c r="G48" s="108" t="s">
        <v>171</v>
      </c>
      <c r="H48" s="111">
        <v>305219838</v>
      </c>
      <c r="I48" s="84" t="s">
        <v>554</v>
      </c>
      <c r="J48" s="84">
        <v>21</v>
      </c>
      <c r="K48" s="86"/>
      <c r="L48" s="86">
        <v>42000</v>
      </c>
    </row>
    <row r="49" spans="1:15" ht="72" customHeight="1" x14ac:dyDescent="0.25">
      <c r="A49" s="84">
        <f t="shared" si="1"/>
        <v>44</v>
      </c>
      <c r="B49" s="126" t="s">
        <v>555</v>
      </c>
      <c r="C49" s="127" t="s">
        <v>155</v>
      </c>
      <c r="D49" s="84" t="s">
        <v>175</v>
      </c>
      <c r="E49" s="84" t="s">
        <v>156</v>
      </c>
      <c r="F49" s="110" t="s">
        <v>202</v>
      </c>
      <c r="G49" s="108" t="s">
        <v>154</v>
      </c>
      <c r="H49" s="111">
        <v>308743271</v>
      </c>
      <c r="I49" s="84" t="s">
        <v>554</v>
      </c>
      <c r="J49" s="84">
        <v>22</v>
      </c>
      <c r="K49" s="86"/>
      <c r="L49" s="86">
        <v>266360000</v>
      </c>
    </row>
    <row r="50" spans="1:15" ht="72" customHeight="1" x14ac:dyDescent="0.25">
      <c r="A50" s="84">
        <f t="shared" si="1"/>
        <v>45</v>
      </c>
      <c r="B50" s="126" t="s">
        <v>555</v>
      </c>
      <c r="C50" s="127" t="s">
        <v>155</v>
      </c>
      <c r="D50" s="84" t="s">
        <v>175</v>
      </c>
      <c r="E50" s="84" t="s">
        <v>156</v>
      </c>
      <c r="F50" s="110" t="s">
        <v>205</v>
      </c>
      <c r="G50" s="108" t="s">
        <v>166</v>
      </c>
      <c r="H50" s="111">
        <v>200898357</v>
      </c>
      <c r="I50" s="84" t="s">
        <v>554</v>
      </c>
      <c r="J50" s="84">
        <v>23</v>
      </c>
      <c r="K50" s="86"/>
      <c r="L50" s="86">
        <v>14030464</v>
      </c>
    </row>
    <row r="51" spans="1:15" ht="72" customHeight="1" x14ac:dyDescent="0.25">
      <c r="A51" s="84">
        <f t="shared" si="1"/>
        <v>46</v>
      </c>
      <c r="B51" s="126" t="s">
        <v>555</v>
      </c>
      <c r="C51" s="127" t="s">
        <v>170</v>
      </c>
      <c r="D51" s="84" t="s">
        <v>175</v>
      </c>
      <c r="E51" s="84" t="s">
        <v>162</v>
      </c>
      <c r="F51" s="110" t="s">
        <v>206</v>
      </c>
      <c r="G51" s="108" t="s">
        <v>171</v>
      </c>
      <c r="H51" s="111">
        <v>305219838</v>
      </c>
      <c r="I51" s="84" t="s">
        <v>554</v>
      </c>
      <c r="J51" s="84">
        <v>24</v>
      </c>
      <c r="K51" s="86"/>
      <c r="L51" s="86">
        <v>14030.464</v>
      </c>
    </row>
    <row r="52" spans="1:15" s="88" customFormat="1" x14ac:dyDescent="0.25">
      <c r="A52" s="102"/>
      <c r="B52" s="157" t="s">
        <v>159</v>
      </c>
      <c r="C52" s="158"/>
      <c r="D52" s="82" t="s">
        <v>151</v>
      </c>
      <c r="E52" s="82" t="s">
        <v>151</v>
      </c>
      <c r="F52" s="110" t="s">
        <v>151</v>
      </c>
      <c r="G52" s="110" t="s">
        <v>151</v>
      </c>
      <c r="H52" s="111" t="s">
        <v>151</v>
      </c>
      <c r="I52" s="82" t="s">
        <v>151</v>
      </c>
      <c r="J52" s="82" t="s">
        <v>151</v>
      </c>
      <c r="K52" s="82" t="s">
        <v>151</v>
      </c>
      <c r="L52" s="87">
        <v>1743875264</v>
      </c>
      <c r="O52" s="88">
        <v>1743875264</v>
      </c>
    </row>
    <row r="53" spans="1:15" s="88" customFormat="1" x14ac:dyDescent="0.25">
      <c r="A53" s="82"/>
      <c r="B53" s="159" t="s">
        <v>161</v>
      </c>
      <c r="C53" s="160"/>
      <c r="D53" s="82" t="s">
        <v>151</v>
      </c>
      <c r="E53" s="82" t="s">
        <v>151</v>
      </c>
      <c r="F53" s="110" t="s">
        <v>151</v>
      </c>
      <c r="G53" s="110" t="s">
        <v>151</v>
      </c>
      <c r="H53" s="111" t="s">
        <v>151</v>
      </c>
      <c r="I53" s="82" t="s">
        <v>151</v>
      </c>
      <c r="J53" s="82" t="s">
        <v>151</v>
      </c>
      <c r="K53" s="82" t="s">
        <v>151</v>
      </c>
      <c r="L53" s="87">
        <f>+L26+L25+L27+L28+L48+L49+L50+L51</f>
        <v>560892988.92799997</v>
      </c>
    </row>
    <row r="54" spans="1:15" s="88" customFormat="1" x14ac:dyDescent="0.25">
      <c r="A54" s="102"/>
      <c r="B54" s="159" t="s">
        <v>160</v>
      </c>
      <c r="C54" s="160"/>
      <c r="D54" s="82" t="s">
        <v>151</v>
      </c>
      <c r="E54" s="82" t="s">
        <v>151</v>
      </c>
      <c r="F54" s="110" t="s">
        <v>151</v>
      </c>
      <c r="G54" s="110" t="s">
        <v>151</v>
      </c>
      <c r="H54" s="111" t="s">
        <v>151</v>
      </c>
      <c r="I54" s="82" t="s">
        <v>151</v>
      </c>
      <c r="J54" s="82" t="s">
        <v>151</v>
      </c>
      <c r="K54" s="82" t="s">
        <v>151</v>
      </c>
      <c r="L54" s="87">
        <f>+L52+L53</f>
        <v>2304768252.928</v>
      </c>
    </row>
    <row r="55" spans="1:15" ht="54" customHeight="1" x14ac:dyDescent="0.25">
      <c r="A55" s="163" t="s">
        <v>130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</row>
  </sheetData>
  <mergeCells count="17">
    <mergeCell ref="A55:L55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52:C52"/>
    <mergeCell ref="B53:C53"/>
    <mergeCell ref="B54:C54"/>
    <mergeCell ref="A2:L2"/>
    <mergeCell ref="I1:L1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FFC000"/>
    <pageSetUpPr fitToPage="1"/>
  </sheetPr>
  <dimension ref="A1:Q250"/>
  <sheetViews>
    <sheetView tabSelected="1" topLeftCell="A64" zoomScale="70" zoomScaleNormal="70" zoomScaleSheetLayoutView="85" workbookViewId="0">
      <selection activeCell="B24" sqref="B24"/>
    </sheetView>
  </sheetViews>
  <sheetFormatPr defaultColWidth="9.140625" defaultRowHeight="18.75" x14ac:dyDescent="0.25"/>
  <cols>
    <col min="1" max="1" width="8.140625" style="13" customWidth="1"/>
    <col min="2" max="2" width="17.7109375" style="15" customWidth="1"/>
    <col min="3" max="3" width="30.28515625" style="13" customWidth="1"/>
    <col min="4" max="4" width="24.140625" style="15" customWidth="1"/>
    <col min="5" max="5" width="18.140625" style="15" customWidth="1"/>
    <col min="6" max="6" width="30" style="15" bestFit="1" customWidth="1"/>
    <col min="7" max="7" width="22" style="15" customWidth="1"/>
    <col min="8" max="8" width="27.140625" style="118" customWidth="1"/>
    <col min="9" max="9" width="17.85546875" style="124" customWidth="1"/>
    <col min="10" max="10" width="16.85546875" style="122" customWidth="1"/>
    <col min="11" max="12" width="18.140625" style="122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90" customHeight="1" x14ac:dyDescent="0.25">
      <c r="I1" s="135" t="s">
        <v>138</v>
      </c>
      <c r="J1" s="135"/>
      <c r="K1" s="135"/>
      <c r="L1" s="135"/>
    </row>
    <row r="2" spans="1:17" x14ac:dyDescent="0.25">
      <c r="K2" s="170"/>
      <c r="L2" s="170"/>
    </row>
    <row r="3" spans="1:17" ht="81.75" customHeight="1" x14ac:dyDescent="0.25">
      <c r="A3" s="143" t="s">
        <v>214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"/>
      <c r="N3" s="14"/>
      <c r="O3" s="14"/>
      <c r="P3" s="14"/>
    </row>
    <row r="4" spans="1:17" x14ac:dyDescent="0.25">
      <c r="L4" s="123"/>
    </row>
    <row r="5" spans="1:17" ht="45" customHeight="1" x14ac:dyDescent="0.25">
      <c r="A5" s="168" t="s">
        <v>14</v>
      </c>
      <c r="B5" s="168" t="s">
        <v>15</v>
      </c>
      <c r="C5" s="168" t="s">
        <v>7</v>
      </c>
      <c r="D5" s="168" t="s">
        <v>56</v>
      </c>
      <c r="E5" s="168" t="s">
        <v>11</v>
      </c>
      <c r="F5" s="168" t="s">
        <v>12</v>
      </c>
      <c r="G5" s="142" t="s">
        <v>100</v>
      </c>
      <c r="H5" s="142"/>
      <c r="I5" s="173" t="s">
        <v>8</v>
      </c>
      <c r="J5" s="171" t="s">
        <v>9</v>
      </c>
      <c r="K5" s="171" t="s">
        <v>10</v>
      </c>
      <c r="L5" s="171" t="s">
        <v>113</v>
      </c>
      <c r="Q5" s="17"/>
    </row>
    <row r="6" spans="1:17" ht="126.75" customHeight="1" x14ac:dyDescent="0.25">
      <c r="A6" s="169"/>
      <c r="B6" s="169"/>
      <c r="C6" s="169"/>
      <c r="D6" s="169"/>
      <c r="E6" s="169"/>
      <c r="F6" s="169"/>
      <c r="G6" s="65" t="s">
        <v>106</v>
      </c>
      <c r="H6" s="119" t="s">
        <v>109</v>
      </c>
      <c r="I6" s="174"/>
      <c r="J6" s="172"/>
      <c r="K6" s="172"/>
      <c r="L6" s="172"/>
    </row>
    <row r="7" spans="1:17" ht="75" x14ac:dyDescent="0.25">
      <c r="A7" s="18">
        <v>1</v>
      </c>
      <c r="B7" s="74" t="s">
        <v>224</v>
      </c>
      <c r="C7" s="74" t="s">
        <v>225</v>
      </c>
      <c r="D7" s="74" t="s">
        <v>258</v>
      </c>
      <c r="E7" s="74" t="s">
        <v>259</v>
      </c>
      <c r="F7" s="116" t="s">
        <v>539</v>
      </c>
      <c r="G7" s="114" t="s">
        <v>260</v>
      </c>
      <c r="H7" s="120">
        <v>306157170</v>
      </c>
      <c r="I7" s="113" t="s">
        <v>545</v>
      </c>
      <c r="J7" s="115">
        <v>1</v>
      </c>
      <c r="K7" s="115">
        <f>L7/J7</f>
        <v>3840000</v>
      </c>
      <c r="L7" s="115">
        <v>3840000</v>
      </c>
    </row>
    <row r="8" spans="1:17" ht="75" x14ac:dyDescent="0.25">
      <c r="A8" s="18">
        <v>2</v>
      </c>
      <c r="B8" s="74" t="s">
        <v>224</v>
      </c>
      <c r="C8" s="74" t="s">
        <v>226</v>
      </c>
      <c r="D8" s="74" t="s">
        <v>258</v>
      </c>
      <c r="E8" s="74" t="s">
        <v>259</v>
      </c>
      <c r="F8" s="116" t="s">
        <v>538</v>
      </c>
      <c r="G8" s="114" t="s">
        <v>261</v>
      </c>
      <c r="H8" s="120">
        <v>310211998</v>
      </c>
      <c r="I8" s="113" t="s">
        <v>546</v>
      </c>
      <c r="J8" s="115">
        <v>36</v>
      </c>
      <c r="K8" s="115">
        <f t="shared" ref="K8:K71" si="0">L8/J8</f>
        <v>499991</v>
      </c>
      <c r="L8" s="115">
        <v>17999676</v>
      </c>
    </row>
    <row r="9" spans="1:17" ht="75" x14ac:dyDescent="0.25">
      <c r="A9" s="18">
        <v>3</v>
      </c>
      <c r="B9" s="74" t="s">
        <v>224</v>
      </c>
      <c r="C9" s="74" t="s">
        <v>226</v>
      </c>
      <c r="D9" s="74" t="s">
        <v>258</v>
      </c>
      <c r="E9" s="74" t="s">
        <v>259</v>
      </c>
      <c r="F9" s="116" t="s">
        <v>537</v>
      </c>
      <c r="G9" s="114" t="s">
        <v>261</v>
      </c>
      <c r="H9" s="120">
        <v>202970267</v>
      </c>
      <c r="I9" s="113" t="s">
        <v>546</v>
      </c>
      <c r="J9" s="115">
        <v>6</v>
      </c>
      <c r="K9" s="115">
        <f t="shared" si="0"/>
        <v>1110000</v>
      </c>
      <c r="L9" s="115">
        <v>6660000</v>
      </c>
    </row>
    <row r="10" spans="1:17" ht="75" x14ac:dyDescent="0.25">
      <c r="A10" s="18">
        <v>4</v>
      </c>
      <c r="B10" s="74" t="s">
        <v>224</v>
      </c>
      <c r="C10" s="74" t="s">
        <v>227</v>
      </c>
      <c r="D10" s="74" t="s">
        <v>258</v>
      </c>
      <c r="E10" s="74" t="s">
        <v>259</v>
      </c>
      <c r="F10" s="116" t="s">
        <v>540</v>
      </c>
      <c r="G10" s="114" t="s">
        <v>262</v>
      </c>
      <c r="H10" s="120">
        <v>306612737</v>
      </c>
      <c r="I10" s="113" t="s">
        <v>547</v>
      </c>
      <c r="J10" s="115">
        <v>1</v>
      </c>
      <c r="K10" s="115">
        <f t="shared" si="0"/>
        <v>3927000</v>
      </c>
      <c r="L10" s="115">
        <v>3927000</v>
      </c>
    </row>
    <row r="11" spans="1:17" ht="75" x14ac:dyDescent="0.25">
      <c r="A11" s="18">
        <v>5</v>
      </c>
      <c r="B11" s="74" t="s">
        <v>224</v>
      </c>
      <c r="C11" s="74" t="s">
        <v>227</v>
      </c>
      <c r="D11" s="74" t="s">
        <v>258</v>
      </c>
      <c r="E11" s="74" t="s">
        <v>259</v>
      </c>
      <c r="F11" s="116" t="s">
        <v>541</v>
      </c>
      <c r="G11" s="114" t="s">
        <v>263</v>
      </c>
      <c r="H11" s="120">
        <v>203441994</v>
      </c>
      <c r="I11" s="113" t="s">
        <v>547</v>
      </c>
      <c r="J11" s="115">
        <v>1</v>
      </c>
      <c r="K11" s="115">
        <f t="shared" si="0"/>
        <v>35569000</v>
      </c>
      <c r="L11" s="115">
        <v>35569000</v>
      </c>
    </row>
    <row r="12" spans="1:17" ht="93.75" x14ac:dyDescent="0.25">
      <c r="A12" s="18">
        <v>6</v>
      </c>
      <c r="B12" s="74" t="s">
        <v>224</v>
      </c>
      <c r="C12" s="74" t="s">
        <v>228</v>
      </c>
      <c r="D12" s="74" t="s">
        <v>258</v>
      </c>
      <c r="E12" s="74" t="s">
        <v>259</v>
      </c>
      <c r="F12" s="116" t="s">
        <v>542</v>
      </c>
      <c r="G12" s="114" t="s">
        <v>262</v>
      </c>
      <c r="H12" s="120">
        <v>308444192</v>
      </c>
      <c r="I12" s="113" t="s">
        <v>547</v>
      </c>
      <c r="J12" s="115">
        <v>1</v>
      </c>
      <c r="K12" s="115">
        <f t="shared" si="0"/>
        <v>1963500</v>
      </c>
      <c r="L12" s="115">
        <v>1963500</v>
      </c>
    </row>
    <row r="13" spans="1:17" ht="75" x14ac:dyDescent="0.25">
      <c r="A13" s="18">
        <v>7</v>
      </c>
      <c r="B13" s="74" t="s">
        <v>224</v>
      </c>
      <c r="C13" s="74" t="s">
        <v>229</v>
      </c>
      <c r="D13" s="74" t="s">
        <v>258</v>
      </c>
      <c r="E13" s="74" t="s">
        <v>259</v>
      </c>
      <c r="F13" s="116" t="s">
        <v>543</v>
      </c>
      <c r="G13" s="114" t="s">
        <v>264</v>
      </c>
      <c r="H13" s="120">
        <v>603079389</v>
      </c>
      <c r="I13" s="113" t="s">
        <v>546</v>
      </c>
      <c r="J13" s="115">
        <v>100</v>
      </c>
      <c r="K13" s="115">
        <f t="shared" si="0"/>
        <v>8999</v>
      </c>
      <c r="L13" s="115">
        <v>899900</v>
      </c>
    </row>
    <row r="14" spans="1:17" ht="75" x14ac:dyDescent="0.25">
      <c r="A14" s="18">
        <v>8</v>
      </c>
      <c r="B14" s="74" t="s">
        <v>224</v>
      </c>
      <c r="C14" s="74" t="s">
        <v>226</v>
      </c>
      <c r="D14" s="74" t="s">
        <v>258</v>
      </c>
      <c r="E14" s="74" t="s">
        <v>259</v>
      </c>
      <c r="F14" s="116" t="s">
        <v>544</v>
      </c>
      <c r="G14" s="114" t="s">
        <v>261</v>
      </c>
      <c r="H14" s="120">
        <v>542696927</v>
      </c>
      <c r="I14" s="113" t="s">
        <v>546</v>
      </c>
      <c r="J14" s="115">
        <v>8</v>
      </c>
      <c r="K14" s="115">
        <f t="shared" si="0"/>
        <v>1878781</v>
      </c>
      <c r="L14" s="115">
        <v>15030248</v>
      </c>
    </row>
    <row r="15" spans="1:17" ht="75" x14ac:dyDescent="0.25">
      <c r="A15" s="18">
        <v>9</v>
      </c>
      <c r="B15" s="74" t="s">
        <v>224</v>
      </c>
      <c r="C15" s="74" t="s">
        <v>230</v>
      </c>
      <c r="D15" s="74" t="s">
        <v>258</v>
      </c>
      <c r="E15" s="74" t="s">
        <v>259</v>
      </c>
      <c r="F15" s="113">
        <v>4007005</v>
      </c>
      <c r="G15" s="114" t="s">
        <v>265</v>
      </c>
      <c r="H15" s="120">
        <v>519679972</v>
      </c>
      <c r="I15" s="113" t="s">
        <v>547</v>
      </c>
      <c r="J15" s="115">
        <v>50</v>
      </c>
      <c r="K15" s="115">
        <f t="shared" si="0"/>
        <v>118980</v>
      </c>
      <c r="L15" s="115">
        <v>5949000</v>
      </c>
    </row>
    <row r="16" spans="1:17" ht="75" x14ac:dyDescent="0.25">
      <c r="A16" s="18">
        <v>10</v>
      </c>
      <c r="B16" s="74" t="s">
        <v>224</v>
      </c>
      <c r="C16" s="74" t="s">
        <v>231</v>
      </c>
      <c r="D16" s="74" t="s">
        <v>258</v>
      </c>
      <c r="E16" s="74" t="s">
        <v>259</v>
      </c>
      <c r="F16" s="113">
        <v>4007148</v>
      </c>
      <c r="G16" s="114" t="s">
        <v>266</v>
      </c>
      <c r="H16" s="120">
        <v>310763841</v>
      </c>
      <c r="I16" s="113" t="s">
        <v>547</v>
      </c>
      <c r="J16" s="115">
        <v>1</v>
      </c>
      <c r="K16" s="115">
        <f t="shared" si="0"/>
        <v>800000</v>
      </c>
      <c r="L16" s="115">
        <v>800000</v>
      </c>
    </row>
    <row r="17" spans="1:12" ht="75" x14ac:dyDescent="0.25">
      <c r="A17" s="18">
        <v>11</v>
      </c>
      <c r="B17" s="74" t="s">
        <v>224</v>
      </c>
      <c r="C17" s="74" t="s">
        <v>232</v>
      </c>
      <c r="D17" s="74" t="s">
        <v>258</v>
      </c>
      <c r="E17" s="74" t="s">
        <v>259</v>
      </c>
      <c r="F17" s="113">
        <v>4007164</v>
      </c>
      <c r="G17" s="114" t="s">
        <v>267</v>
      </c>
      <c r="H17" s="120">
        <v>309884698</v>
      </c>
      <c r="I17" s="113" t="s">
        <v>548</v>
      </c>
      <c r="J17" s="115">
        <v>600</v>
      </c>
      <c r="K17" s="115">
        <f t="shared" si="0"/>
        <v>5500</v>
      </c>
      <c r="L17" s="115">
        <v>3300000</v>
      </c>
    </row>
    <row r="18" spans="1:12" ht="75" x14ac:dyDescent="0.25">
      <c r="A18" s="18">
        <v>12</v>
      </c>
      <c r="B18" s="74" t="s">
        <v>224</v>
      </c>
      <c r="C18" s="74" t="s">
        <v>233</v>
      </c>
      <c r="D18" s="74" t="s">
        <v>258</v>
      </c>
      <c r="E18" s="74" t="s">
        <v>259</v>
      </c>
      <c r="F18" s="113">
        <v>4007316</v>
      </c>
      <c r="G18" s="114" t="s">
        <v>268</v>
      </c>
      <c r="H18" s="120">
        <v>310908896</v>
      </c>
      <c r="I18" s="113" t="s">
        <v>547</v>
      </c>
      <c r="J18" s="115">
        <v>1</v>
      </c>
      <c r="K18" s="115">
        <f t="shared" si="0"/>
        <v>2585000</v>
      </c>
      <c r="L18" s="115">
        <v>2585000</v>
      </c>
    </row>
    <row r="19" spans="1:12" ht="75" x14ac:dyDescent="0.25">
      <c r="A19" s="18">
        <v>13</v>
      </c>
      <c r="B19" s="74" t="s">
        <v>224</v>
      </c>
      <c r="C19" s="74" t="s">
        <v>234</v>
      </c>
      <c r="D19" s="74" t="s">
        <v>258</v>
      </c>
      <c r="E19" s="74" t="s">
        <v>259</v>
      </c>
      <c r="F19" s="113">
        <v>4007354</v>
      </c>
      <c r="G19" s="114" t="s">
        <v>269</v>
      </c>
      <c r="H19" s="120">
        <v>303055063</v>
      </c>
      <c r="I19" s="113" t="s">
        <v>547</v>
      </c>
      <c r="J19" s="115">
        <v>1</v>
      </c>
      <c r="K19" s="115">
        <f t="shared" si="0"/>
        <v>573664</v>
      </c>
      <c r="L19" s="115">
        <v>573664</v>
      </c>
    </row>
    <row r="20" spans="1:12" ht="75" x14ac:dyDescent="0.25">
      <c r="A20" s="18">
        <v>14</v>
      </c>
      <c r="B20" s="74" t="s">
        <v>224</v>
      </c>
      <c r="C20" s="74" t="s">
        <v>235</v>
      </c>
      <c r="D20" s="74" t="s">
        <v>258</v>
      </c>
      <c r="E20" s="74" t="s">
        <v>259</v>
      </c>
      <c r="F20" s="113">
        <v>4007123</v>
      </c>
      <c r="G20" s="114" t="s">
        <v>270</v>
      </c>
      <c r="H20" s="120">
        <v>468981237</v>
      </c>
      <c r="I20" s="113" t="s">
        <v>548</v>
      </c>
      <c r="J20" s="115">
        <v>35</v>
      </c>
      <c r="K20" s="115">
        <f t="shared" si="0"/>
        <v>23000</v>
      </c>
      <c r="L20" s="115">
        <v>805000</v>
      </c>
    </row>
    <row r="21" spans="1:12" ht="75" x14ac:dyDescent="0.25">
      <c r="A21" s="18">
        <v>15</v>
      </c>
      <c r="B21" s="74" t="s">
        <v>224</v>
      </c>
      <c r="C21" s="74" t="s">
        <v>236</v>
      </c>
      <c r="D21" s="74" t="s">
        <v>258</v>
      </c>
      <c r="E21" s="74" t="s">
        <v>259</v>
      </c>
      <c r="F21" s="113">
        <v>4039314</v>
      </c>
      <c r="G21" s="114" t="s">
        <v>271</v>
      </c>
      <c r="H21" s="120">
        <v>311317089</v>
      </c>
      <c r="I21" s="113" t="s">
        <v>549</v>
      </c>
      <c r="J21" s="115">
        <v>500</v>
      </c>
      <c r="K21" s="115">
        <f t="shared" si="0"/>
        <v>55550</v>
      </c>
      <c r="L21" s="115">
        <v>27775000</v>
      </c>
    </row>
    <row r="22" spans="1:12" ht="75" x14ac:dyDescent="0.25">
      <c r="A22" s="18">
        <v>16</v>
      </c>
      <c r="B22" s="74" t="s">
        <v>224</v>
      </c>
      <c r="C22" s="74" t="s">
        <v>237</v>
      </c>
      <c r="D22" s="74" t="s">
        <v>258</v>
      </c>
      <c r="E22" s="74" t="s">
        <v>259</v>
      </c>
      <c r="F22" s="113">
        <v>4051397</v>
      </c>
      <c r="G22" s="114" t="s">
        <v>272</v>
      </c>
      <c r="H22" s="120">
        <v>629265104</v>
      </c>
      <c r="I22" s="113" t="s">
        <v>547</v>
      </c>
      <c r="J22" s="115">
        <v>1</v>
      </c>
      <c r="K22" s="115">
        <f t="shared" si="0"/>
        <v>5200000.01</v>
      </c>
      <c r="L22" s="115">
        <v>5200000.01</v>
      </c>
    </row>
    <row r="23" spans="1:12" ht="75" x14ac:dyDescent="0.25">
      <c r="A23" s="18">
        <v>17</v>
      </c>
      <c r="B23" s="74" t="s">
        <v>224</v>
      </c>
      <c r="C23" s="74" t="s">
        <v>238</v>
      </c>
      <c r="D23" s="74" t="s">
        <v>258</v>
      </c>
      <c r="E23" s="74" t="s">
        <v>259</v>
      </c>
      <c r="F23" s="113">
        <v>4093472</v>
      </c>
      <c r="G23" s="114" t="s">
        <v>273</v>
      </c>
      <c r="H23" s="120">
        <v>307314860</v>
      </c>
      <c r="I23" s="113" t="s">
        <v>547</v>
      </c>
      <c r="J23" s="115">
        <v>1</v>
      </c>
      <c r="K23" s="115">
        <f t="shared" si="0"/>
        <v>5050505</v>
      </c>
      <c r="L23" s="115">
        <v>5050505</v>
      </c>
    </row>
    <row r="24" spans="1:12" ht="75" x14ac:dyDescent="0.25">
      <c r="A24" s="18">
        <v>18</v>
      </c>
      <c r="B24" s="74" t="s">
        <v>224</v>
      </c>
      <c r="C24" s="74" t="s">
        <v>239</v>
      </c>
      <c r="D24" s="74" t="s">
        <v>258</v>
      </c>
      <c r="E24" s="74" t="s">
        <v>259</v>
      </c>
      <c r="F24" s="113">
        <v>4269371</v>
      </c>
      <c r="G24" s="114" t="s">
        <v>274</v>
      </c>
      <c r="H24" s="120">
        <v>308541967</v>
      </c>
      <c r="I24" s="113" t="s">
        <v>550</v>
      </c>
      <c r="J24" s="115">
        <v>10</v>
      </c>
      <c r="K24" s="115">
        <f t="shared" si="0"/>
        <v>333333</v>
      </c>
      <c r="L24" s="115">
        <v>3333330</v>
      </c>
    </row>
    <row r="25" spans="1:12" ht="75" x14ac:dyDescent="0.25">
      <c r="A25" s="18">
        <v>19</v>
      </c>
      <c r="B25" s="74" t="s">
        <v>224</v>
      </c>
      <c r="C25" s="74" t="s">
        <v>239</v>
      </c>
      <c r="D25" s="74" t="s">
        <v>258</v>
      </c>
      <c r="E25" s="74" t="s">
        <v>259</v>
      </c>
      <c r="F25" s="113">
        <v>4269384</v>
      </c>
      <c r="G25" s="114" t="s">
        <v>275</v>
      </c>
      <c r="H25" s="120">
        <v>306332326</v>
      </c>
      <c r="I25" s="113" t="s">
        <v>550</v>
      </c>
      <c r="J25" s="115">
        <v>10</v>
      </c>
      <c r="K25" s="115">
        <f t="shared" si="0"/>
        <v>200000</v>
      </c>
      <c r="L25" s="115">
        <v>2000000</v>
      </c>
    </row>
    <row r="26" spans="1:12" ht="75" x14ac:dyDescent="0.25">
      <c r="A26" s="18">
        <v>20</v>
      </c>
      <c r="B26" s="74" t="s">
        <v>224</v>
      </c>
      <c r="C26" s="74" t="s">
        <v>240</v>
      </c>
      <c r="D26" s="74" t="s">
        <v>258</v>
      </c>
      <c r="E26" s="74" t="s">
        <v>259</v>
      </c>
      <c r="F26" s="113">
        <v>4269392</v>
      </c>
      <c r="G26" s="114" t="s">
        <v>276</v>
      </c>
      <c r="H26" s="120">
        <v>301599908</v>
      </c>
      <c r="I26" s="113" t="s">
        <v>545</v>
      </c>
      <c r="J26" s="115">
        <v>1</v>
      </c>
      <c r="K26" s="115">
        <f t="shared" si="0"/>
        <v>26320000</v>
      </c>
      <c r="L26" s="115">
        <v>26320000</v>
      </c>
    </row>
    <row r="27" spans="1:12" ht="75" x14ac:dyDescent="0.25">
      <c r="A27" s="18">
        <v>21</v>
      </c>
      <c r="B27" s="74" t="s">
        <v>224</v>
      </c>
      <c r="C27" s="74" t="s">
        <v>241</v>
      </c>
      <c r="D27" s="74" t="s">
        <v>258</v>
      </c>
      <c r="E27" s="74" t="s">
        <v>259</v>
      </c>
      <c r="F27" s="113">
        <v>4269330</v>
      </c>
      <c r="G27" s="114" t="s">
        <v>277</v>
      </c>
      <c r="H27" s="120">
        <v>311070754</v>
      </c>
      <c r="I27" s="113" t="s">
        <v>547</v>
      </c>
      <c r="J27" s="115">
        <v>25</v>
      </c>
      <c r="K27" s="115">
        <f t="shared" si="0"/>
        <v>2000000</v>
      </c>
      <c r="L27" s="115">
        <v>50000000</v>
      </c>
    </row>
    <row r="28" spans="1:12" ht="75" x14ac:dyDescent="0.25">
      <c r="A28" s="18">
        <v>22</v>
      </c>
      <c r="B28" s="74" t="s">
        <v>224</v>
      </c>
      <c r="C28" s="74" t="s">
        <v>242</v>
      </c>
      <c r="D28" s="74" t="s">
        <v>258</v>
      </c>
      <c r="E28" s="74" t="s">
        <v>259</v>
      </c>
      <c r="F28" s="113">
        <v>4323662</v>
      </c>
      <c r="G28" s="114" t="s">
        <v>278</v>
      </c>
      <c r="H28" s="120">
        <v>309998674</v>
      </c>
      <c r="I28" s="113" t="s">
        <v>547</v>
      </c>
      <c r="J28" s="115">
        <v>7</v>
      </c>
      <c r="K28" s="115">
        <f t="shared" si="0"/>
        <v>280000.01</v>
      </c>
      <c r="L28" s="115">
        <v>1960000.07</v>
      </c>
    </row>
    <row r="29" spans="1:12" ht="75" x14ac:dyDescent="0.25">
      <c r="A29" s="18">
        <v>23</v>
      </c>
      <c r="B29" s="74" t="s">
        <v>224</v>
      </c>
      <c r="C29" s="74" t="s">
        <v>243</v>
      </c>
      <c r="D29" s="74" t="s">
        <v>258</v>
      </c>
      <c r="E29" s="74" t="s">
        <v>259</v>
      </c>
      <c r="F29" s="113">
        <v>4323695</v>
      </c>
      <c r="G29" s="114" t="s">
        <v>279</v>
      </c>
      <c r="H29" s="120">
        <v>639027124</v>
      </c>
      <c r="I29" s="113" t="s">
        <v>547</v>
      </c>
      <c r="J29" s="115">
        <v>7</v>
      </c>
      <c r="K29" s="115">
        <f t="shared" si="0"/>
        <v>138990</v>
      </c>
      <c r="L29" s="115">
        <v>972930</v>
      </c>
    </row>
    <row r="30" spans="1:12" ht="75" x14ac:dyDescent="0.25">
      <c r="A30" s="18">
        <v>24</v>
      </c>
      <c r="B30" s="74" t="s">
        <v>224</v>
      </c>
      <c r="C30" s="74" t="s">
        <v>244</v>
      </c>
      <c r="D30" s="74" t="s">
        <v>258</v>
      </c>
      <c r="E30" s="74" t="s">
        <v>259</v>
      </c>
      <c r="F30" s="113">
        <v>4323608</v>
      </c>
      <c r="G30" s="114" t="s">
        <v>280</v>
      </c>
      <c r="H30" s="120">
        <v>311829654</v>
      </c>
      <c r="I30" s="113" t="s">
        <v>547</v>
      </c>
      <c r="J30" s="115">
        <v>1</v>
      </c>
      <c r="K30" s="115">
        <f t="shared" si="0"/>
        <v>7500000</v>
      </c>
      <c r="L30" s="115">
        <v>7500000</v>
      </c>
    </row>
    <row r="31" spans="1:12" ht="75" x14ac:dyDescent="0.25">
      <c r="A31" s="18">
        <v>25</v>
      </c>
      <c r="B31" s="74" t="s">
        <v>224</v>
      </c>
      <c r="C31" s="74" t="s">
        <v>245</v>
      </c>
      <c r="D31" s="74" t="s">
        <v>258</v>
      </c>
      <c r="E31" s="74" t="s">
        <v>259</v>
      </c>
      <c r="F31" s="113">
        <v>4325080</v>
      </c>
      <c r="G31" s="114" t="s">
        <v>281</v>
      </c>
      <c r="H31" s="120">
        <v>306612737</v>
      </c>
      <c r="I31" s="113" t="s">
        <v>549</v>
      </c>
      <c r="J31" s="115">
        <v>10</v>
      </c>
      <c r="K31" s="115">
        <f t="shared" si="0"/>
        <v>450000</v>
      </c>
      <c r="L31" s="115">
        <v>4500000</v>
      </c>
    </row>
    <row r="32" spans="1:12" ht="75" x14ac:dyDescent="0.25">
      <c r="A32" s="18">
        <v>26</v>
      </c>
      <c r="B32" s="74" t="s">
        <v>224</v>
      </c>
      <c r="C32" s="74" t="s">
        <v>245</v>
      </c>
      <c r="D32" s="74" t="s">
        <v>258</v>
      </c>
      <c r="E32" s="74" t="s">
        <v>259</v>
      </c>
      <c r="F32" s="113">
        <v>4325084</v>
      </c>
      <c r="G32" s="114" t="s">
        <v>281</v>
      </c>
      <c r="H32" s="120">
        <v>306612737</v>
      </c>
      <c r="I32" s="113" t="s">
        <v>549</v>
      </c>
      <c r="J32" s="115">
        <v>2</v>
      </c>
      <c r="K32" s="115">
        <f t="shared" si="0"/>
        <v>450000</v>
      </c>
      <c r="L32" s="115">
        <v>900000</v>
      </c>
    </row>
    <row r="33" spans="1:12" ht="75" x14ac:dyDescent="0.25">
      <c r="A33" s="18">
        <v>27</v>
      </c>
      <c r="B33" s="74" t="s">
        <v>224</v>
      </c>
      <c r="C33" s="74" t="s">
        <v>246</v>
      </c>
      <c r="D33" s="74" t="s">
        <v>258</v>
      </c>
      <c r="E33" s="74" t="s">
        <v>259</v>
      </c>
      <c r="F33" s="113">
        <v>4335130</v>
      </c>
      <c r="G33" s="114" t="s">
        <v>282</v>
      </c>
      <c r="H33" s="120">
        <v>310503626</v>
      </c>
      <c r="I33" s="113" t="s">
        <v>547</v>
      </c>
      <c r="J33" s="115">
        <v>50</v>
      </c>
      <c r="K33" s="115">
        <f t="shared" si="0"/>
        <v>18900</v>
      </c>
      <c r="L33" s="115">
        <v>945000</v>
      </c>
    </row>
    <row r="34" spans="1:12" ht="75" x14ac:dyDescent="0.25">
      <c r="A34" s="18">
        <v>28</v>
      </c>
      <c r="B34" s="74" t="s">
        <v>224</v>
      </c>
      <c r="C34" s="74" t="s">
        <v>247</v>
      </c>
      <c r="D34" s="74" t="s">
        <v>258</v>
      </c>
      <c r="E34" s="74" t="s">
        <v>259</v>
      </c>
      <c r="F34" s="113">
        <v>4362653</v>
      </c>
      <c r="G34" s="114" t="s">
        <v>283</v>
      </c>
      <c r="H34" s="120">
        <v>305808294</v>
      </c>
      <c r="I34" s="113" t="s">
        <v>547</v>
      </c>
      <c r="J34" s="115">
        <v>240</v>
      </c>
      <c r="K34" s="115">
        <f t="shared" si="0"/>
        <v>4000</v>
      </c>
      <c r="L34" s="115">
        <v>960000</v>
      </c>
    </row>
    <row r="35" spans="1:12" ht="75" x14ac:dyDescent="0.25">
      <c r="A35" s="18">
        <v>29</v>
      </c>
      <c r="B35" s="74" t="s">
        <v>224</v>
      </c>
      <c r="C35" s="74" t="s">
        <v>248</v>
      </c>
      <c r="D35" s="74" t="s">
        <v>258</v>
      </c>
      <c r="E35" s="74" t="s">
        <v>259</v>
      </c>
      <c r="F35" s="113">
        <v>4362655</v>
      </c>
      <c r="G35" s="114" t="s">
        <v>283</v>
      </c>
      <c r="H35" s="120">
        <v>305808294</v>
      </c>
      <c r="I35" s="113" t="s">
        <v>547</v>
      </c>
      <c r="J35" s="115">
        <v>240</v>
      </c>
      <c r="K35" s="115">
        <f t="shared" si="0"/>
        <v>9000</v>
      </c>
      <c r="L35" s="115">
        <v>2160000</v>
      </c>
    </row>
    <row r="36" spans="1:12" ht="75" x14ac:dyDescent="0.25">
      <c r="A36" s="18">
        <v>30</v>
      </c>
      <c r="B36" s="74" t="s">
        <v>224</v>
      </c>
      <c r="C36" s="74" t="s">
        <v>249</v>
      </c>
      <c r="D36" s="74" t="s">
        <v>258</v>
      </c>
      <c r="E36" s="74" t="s">
        <v>259</v>
      </c>
      <c r="F36" s="113">
        <v>4362657</v>
      </c>
      <c r="G36" s="114" t="s">
        <v>283</v>
      </c>
      <c r="H36" s="120">
        <v>305808294</v>
      </c>
      <c r="I36" s="113" t="s">
        <v>547</v>
      </c>
      <c r="J36" s="115">
        <v>54</v>
      </c>
      <c r="K36" s="115">
        <f t="shared" si="0"/>
        <v>18000</v>
      </c>
      <c r="L36" s="115">
        <v>972000</v>
      </c>
    </row>
    <row r="37" spans="1:12" ht="75" x14ac:dyDescent="0.25">
      <c r="A37" s="18">
        <v>31</v>
      </c>
      <c r="B37" s="74" t="s">
        <v>224</v>
      </c>
      <c r="C37" s="74" t="s">
        <v>236</v>
      </c>
      <c r="D37" s="74" t="s">
        <v>258</v>
      </c>
      <c r="E37" s="74" t="s">
        <v>259</v>
      </c>
      <c r="F37" s="113">
        <v>4385337</v>
      </c>
      <c r="G37" s="114" t="s">
        <v>284</v>
      </c>
      <c r="H37" s="120">
        <v>309528015</v>
      </c>
      <c r="I37" s="113" t="s">
        <v>549</v>
      </c>
      <c r="J37" s="115">
        <v>100</v>
      </c>
      <c r="K37" s="115">
        <f t="shared" si="0"/>
        <v>78500</v>
      </c>
      <c r="L37" s="115">
        <v>7850000</v>
      </c>
    </row>
    <row r="38" spans="1:12" ht="75" x14ac:dyDescent="0.25">
      <c r="A38" s="18">
        <v>32</v>
      </c>
      <c r="B38" s="74" t="s">
        <v>224</v>
      </c>
      <c r="C38" s="74" t="s">
        <v>250</v>
      </c>
      <c r="D38" s="74" t="s">
        <v>258</v>
      </c>
      <c r="E38" s="74" t="s">
        <v>259</v>
      </c>
      <c r="F38" s="113">
        <v>4385432</v>
      </c>
      <c r="G38" s="114" t="s">
        <v>285</v>
      </c>
      <c r="H38" s="120">
        <v>310760861</v>
      </c>
      <c r="I38" s="113" t="s">
        <v>549</v>
      </c>
      <c r="J38" s="115">
        <v>10</v>
      </c>
      <c r="K38" s="115">
        <f t="shared" si="0"/>
        <v>269990</v>
      </c>
      <c r="L38" s="115">
        <v>2699900</v>
      </c>
    </row>
    <row r="39" spans="1:12" ht="75" x14ac:dyDescent="0.25">
      <c r="A39" s="18">
        <v>33</v>
      </c>
      <c r="B39" s="74" t="s">
        <v>224</v>
      </c>
      <c r="C39" s="74" t="s">
        <v>251</v>
      </c>
      <c r="D39" s="74" t="s">
        <v>258</v>
      </c>
      <c r="E39" s="74" t="s">
        <v>259</v>
      </c>
      <c r="F39" s="113">
        <v>4385438</v>
      </c>
      <c r="G39" s="114" t="s">
        <v>286</v>
      </c>
      <c r="H39" s="120">
        <v>309560849</v>
      </c>
      <c r="I39" s="113" t="s">
        <v>549</v>
      </c>
      <c r="J39" s="115">
        <v>50</v>
      </c>
      <c r="K39" s="115">
        <f t="shared" si="0"/>
        <v>139000</v>
      </c>
      <c r="L39" s="115">
        <v>6950000</v>
      </c>
    </row>
    <row r="40" spans="1:12" ht="75" x14ac:dyDescent="0.25">
      <c r="A40" s="18">
        <v>34</v>
      </c>
      <c r="B40" s="74" t="s">
        <v>224</v>
      </c>
      <c r="C40" s="74" t="s">
        <v>251</v>
      </c>
      <c r="D40" s="74" t="s">
        <v>258</v>
      </c>
      <c r="E40" s="74" t="s">
        <v>259</v>
      </c>
      <c r="F40" s="113">
        <v>4385442</v>
      </c>
      <c r="G40" s="114" t="s">
        <v>286</v>
      </c>
      <c r="H40" s="120">
        <v>309560849</v>
      </c>
      <c r="I40" s="113" t="s">
        <v>547</v>
      </c>
      <c r="J40" s="115">
        <v>50</v>
      </c>
      <c r="K40" s="115">
        <f t="shared" si="0"/>
        <v>138000</v>
      </c>
      <c r="L40" s="115">
        <v>6900000</v>
      </c>
    </row>
    <row r="41" spans="1:12" ht="75" x14ac:dyDescent="0.25">
      <c r="A41" s="18">
        <v>35</v>
      </c>
      <c r="B41" s="74" t="s">
        <v>224</v>
      </c>
      <c r="C41" s="74" t="s">
        <v>252</v>
      </c>
      <c r="D41" s="74" t="s">
        <v>258</v>
      </c>
      <c r="E41" s="74" t="s">
        <v>259</v>
      </c>
      <c r="F41" s="113">
        <v>4385480</v>
      </c>
      <c r="G41" s="114" t="s">
        <v>286</v>
      </c>
      <c r="H41" s="120">
        <v>309560849</v>
      </c>
      <c r="I41" s="113" t="s">
        <v>551</v>
      </c>
      <c r="J41" s="115">
        <v>50</v>
      </c>
      <c r="K41" s="115">
        <f t="shared" si="0"/>
        <v>27500</v>
      </c>
      <c r="L41" s="115">
        <v>1375000</v>
      </c>
    </row>
    <row r="42" spans="1:12" ht="75" x14ac:dyDescent="0.25">
      <c r="A42" s="18">
        <v>36</v>
      </c>
      <c r="B42" s="74" t="s">
        <v>224</v>
      </c>
      <c r="C42" s="74" t="s">
        <v>253</v>
      </c>
      <c r="D42" s="74" t="s">
        <v>258</v>
      </c>
      <c r="E42" s="74" t="s">
        <v>259</v>
      </c>
      <c r="F42" s="113">
        <v>4385488</v>
      </c>
      <c r="G42" s="114" t="s">
        <v>287</v>
      </c>
      <c r="H42" s="120">
        <v>309304856</v>
      </c>
      <c r="I42" s="113" t="s">
        <v>547</v>
      </c>
      <c r="J42" s="115">
        <v>50</v>
      </c>
      <c r="K42" s="115">
        <f t="shared" si="0"/>
        <v>20500</v>
      </c>
      <c r="L42" s="115">
        <v>1025000</v>
      </c>
    </row>
    <row r="43" spans="1:12" ht="75" x14ac:dyDescent="0.25">
      <c r="A43" s="18">
        <v>37</v>
      </c>
      <c r="B43" s="74" t="s">
        <v>224</v>
      </c>
      <c r="C43" s="74" t="s">
        <v>254</v>
      </c>
      <c r="D43" s="74" t="s">
        <v>258</v>
      </c>
      <c r="E43" s="74" t="s">
        <v>259</v>
      </c>
      <c r="F43" s="113">
        <v>4385497</v>
      </c>
      <c r="G43" s="114" t="s">
        <v>287</v>
      </c>
      <c r="H43" s="120">
        <v>309304856</v>
      </c>
      <c r="I43" s="113" t="s">
        <v>547</v>
      </c>
      <c r="J43" s="115">
        <v>50</v>
      </c>
      <c r="K43" s="115">
        <f t="shared" si="0"/>
        <v>23000</v>
      </c>
      <c r="L43" s="115">
        <v>1150000</v>
      </c>
    </row>
    <row r="44" spans="1:12" ht="75" x14ac:dyDescent="0.25">
      <c r="A44" s="18">
        <v>38</v>
      </c>
      <c r="B44" s="74" t="s">
        <v>224</v>
      </c>
      <c r="C44" s="74" t="s">
        <v>255</v>
      </c>
      <c r="D44" s="74" t="s">
        <v>258</v>
      </c>
      <c r="E44" s="74" t="s">
        <v>259</v>
      </c>
      <c r="F44" s="113">
        <v>4385576</v>
      </c>
      <c r="G44" s="114" t="s">
        <v>288</v>
      </c>
      <c r="H44" s="120">
        <v>51908026590018</v>
      </c>
      <c r="I44" s="113" t="s">
        <v>547</v>
      </c>
      <c r="J44" s="115">
        <v>50</v>
      </c>
      <c r="K44" s="115">
        <f t="shared" si="0"/>
        <v>15000</v>
      </c>
      <c r="L44" s="115">
        <v>750000</v>
      </c>
    </row>
    <row r="45" spans="1:12" ht="75" x14ac:dyDescent="0.25">
      <c r="A45" s="18">
        <v>39</v>
      </c>
      <c r="B45" s="74" t="s">
        <v>224</v>
      </c>
      <c r="C45" s="74" t="s">
        <v>256</v>
      </c>
      <c r="D45" s="74" t="s">
        <v>258</v>
      </c>
      <c r="E45" s="74" t="s">
        <v>259</v>
      </c>
      <c r="F45" s="113">
        <v>4385669</v>
      </c>
      <c r="G45" s="114" t="s">
        <v>268</v>
      </c>
      <c r="H45" s="120">
        <v>310908896</v>
      </c>
      <c r="I45" s="113" t="s">
        <v>547</v>
      </c>
      <c r="J45" s="115">
        <v>20</v>
      </c>
      <c r="K45" s="115">
        <f t="shared" si="0"/>
        <v>3200.0099999999998</v>
      </c>
      <c r="L45" s="115">
        <v>64000.2</v>
      </c>
    </row>
    <row r="46" spans="1:12" ht="75" x14ac:dyDescent="0.25">
      <c r="A46" s="18">
        <v>40</v>
      </c>
      <c r="B46" s="74" t="s">
        <v>224</v>
      </c>
      <c r="C46" s="74" t="s">
        <v>257</v>
      </c>
      <c r="D46" s="74" t="s">
        <v>258</v>
      </c>
      <c r="E46" s="74" t="s">
        <v>259</v>
      </c>
      <c r="F46" s="113">
        <v>4385712</v>
      </c>
      <c r="G46" s="114" t="s">
        <v>289</v>
      </c>
      <c r="H46" s="120">
        <v>518054754</v>
      </c>
      <c r="I46" s="113" t="s">
        <v>547</v>
      </c>
      <c r="J46" s="115">
        <v>2</v>
      </c>
      <c r="K46" s="115">
        <f t="shared" si="0"/>
        <v>690000</v>
      </c>
      <c r="L46" s="115">
        <v>1380000</v>
      </c>
    </row>
    <row r="47" spans="1:12" ht="75" x14ac:dyDescent="0.25">
      <c r="A47" s="18">
        <v>41</v>
      </c>
      <c r="B47" s="74" t="s">
        <v>224</v>
      </c>
      <c r="C47" s="74" t="s">
        <v>292</v>
      </c>
      <c r="D47" s="74" t="s">
        <v>258</v>
      </c>
      <c r="E47" s="74" t="s">
        <v>290</v>
      </c>
      <c r="F47" s="117">
        <v>25121007329424</v>
      </c>
      <c r="G47" s="114" t="s">
        <v>291</v>
      </c>
      <c r="H47" s="120">
        <v>307048170</v>
      </c>
      <c r="I47" s="113" t="s">
        <v>550</v>
      </c>
      <c r="J47" s="115">
        <v>1</v>
      </c>
      <c r="K47" s="115">
        <f t="shared" si="0"/>
        <v>4629520</v>
      </c>
      <c r="L47" s="115">
        <v>4629520</v>
      </c>
    </row>
    <row r="48" spans="1:12" ht="75" x14ac:dyDescent="0.25">
      <c r="A48" s="18">
        <v>42</v>
      </c>
      <c r="B48" s="74" t="s">
        <v>224</v>
      </c>
      <c r="C48" s="74" t="s">
        <v>293</v>
      </c>
      <c r="D48" s="74" t="s">
        <v>258</v>
      </c>
      <c r="E48" s="74" t="s">
        <v>340</v>
      </c>
      <c r="F48" s="74" t="s">
        <v>322</v>
      </c>
      <c r="G48" s="114" t="s">
        <v>308</v>
      </c>
      <c r="H48" s="120">
        <v>306234320</v>
      </c>
      <c r="I48" s="113" t="s">
        <v>549</v>
      </c>
      <c r="J48" s="115">
        <v>100</v>
      </c>
      <c r="K48" s="115">
        <f t="shared" si="0"/>
        <v>4256</v>
      </c>
      <c r="L48" s="115">
        <v>425600</v>
      </c>
    </row>
    <row r="49" spans="1:12" ht="75" x14ac:dyDescent="0.25">
      <c r="A49" s="18">
        <v>43</v>
      </c>
      <c r="B49" s="74" t="s">
        <v>224</v>
      </c>
      <c r="C49" s="74" t="s">
        <v>294</v>
      </c>
      <c r="D49" s="74" t="s">
        <v>258</v>
      </c>
      <c r="E49" s="74" t="s">
        <v>340</v>
      </c>
      <c r="F49" s="74" t="s">
        <v>323</v>
      </c>
      <c r="G49" s="114" t="s">
        <v>309</v>
      </c>
      <c r="H49" s="120">
        <v>205247459</v>
      </c>
      <c r="I49" s="113" t="s">
        <v>549</v>
      </c>
      <c r="J49" s="115">
        <v>100</v>
      </c>
      <c r="K49" s="115">
        <f t="shared" si="0"/>
        <v>10444</v>
      </c>
      <c r="L49" s="115">
        <v>1044400</v>
      </c>
    </row>
    <row r="50" spans="1:12" ht="75" x14ac:dyDescent="0.25">
      <c r="A50" s="18">
        <v>44</v>
      </c>
      <c r="B50" s="74" t="s">
        <v>224</v>
      </c>
      <c r="C50" s="74" t="s">
        <v>295</v>
      </c>
      <c r="D50" s="74" t="s">
        <v>258</v>
      </c>
      <c r="E50" s="74" t="s">
        <v>340</v>
      </c>
      <c r="F50" s="74" t="s">
        <v>324</v>
      </c>
      <c r="G50" s="114" t="s">
        <v>309</v>
      </c>
      <c r="H50" s="120">
        <v>205247459</v>
      </c>
      <c r="I50" s="113" t="s">
        <v>547</v>
      </c>
      <c r="J50" s="115">
        <v>100</v>
      </c>
      <c r="K50" s="115">
        <f t="shared" si="0"/>
        <v>17808</v>
      </c>
      <c r="L50" s="115">
        <v>1780800</v>
      </c>
    </row>
    <row r="51" spans="1:12" ht="75" x14ac:dyDescent="0.25">
      <c r="A51" s="18">
        <v>45</v>
      </c>
      <c r="B51" s="74" t="s">
        <v>224</v>
      </c>
      <c r="C51" s="74" t="s">
        <v>296</v>
      </c>
      <c r="D51" s="74" t="s">
        <v>258</v>
      </c>
      <c r="E51" s="74" t="s">
        <v>340</v>
      </c>
      <c r="F51" s="74" t="s">
        <v>325</v>
      </c>
      <c r="G51" s="114" t="s">
        <v>310</v>
      </c>
      <c r="H51" s="120">
        <v>303415595</v>
      </c>
      <c r="I51" s="113" t="s">
        <v>547</v>
      </c>
      <c r="J51" s="115">
        <v>25</v>
      </c>
      <c r="K51" s="115">
        <f t="shared" si="0"/>
        <v>10000</v>
      </c>
      <c r="L51" s="115">
        <v>250000</v>
      </c>
    </row>
    <row r="52" spans="1:12" ht="75" x14ac:dyDescent="0.25">
      <c r="A52" s="18">
        <v>46</v>
      </c>
      <c r="B52" s="74" t="s">
        <v>224</v>
      </c>
      <c r="C52" s="74" t="s">
        <v>297</v>
      </c>
      <c r="D52" s="74" t="s">
        <v>258</v>
      </c>
      <c r="E52" s="74" t="s">
        <v>340</v>
      </c>
      <c r="F52" s="74" t="s">
        <v>326</v>
      </c>
      <c r="G52" s="114" t="s">
        <v>311</v>
      </c>
      <c r="H52" s="120">
        <v>310814888</v>
      </c>
      <c r="I52" s="113" t="s">
        <v>547</v>
      </c>
      <c r="J52" s="115">
        <v>2</v>
      </c>
      <c r="K52" s="115">
        <f t="shared" si="0"/>
        <v>1850000</v>
      </c>
      <c r="L52" s="115">
        <v>3700000</v>
      </c>
    </row>
    <row r="53" spans="1:12" ht="75" x14ac:dyDescent="0.25">
      <c r="A53" s="18">
        <v>47</v>
      </c>
      <c r="B53" s="74" t="s">
        <v>224</v>
      </c>
      <c r="C53" s="74" t="s">
        <v>298</v>
      </c>
      <c r="D53" s="74" t="s">
        <v>258</v>
      </c>
      <c r="E53" s="74" t="s">
        <v>340</v>
      </c>
      <c r="F53" s="74" t="s">
        <v>327</v>
      </c>
      <c r="G53" s="114" t="s">
        <v>312</v>
      </c>
      <c r="H53" s="120">
        <v>304515494</v>
      </c>
      <c r="I53" s="113" t="s">
        <v>547</v>
      </c>
      <c r="J53" s="115">
        <v>7</v>
      </c>
      <c r="K53" s="115">
        <f t="shared" si="0"/>
        <v>1619000</v>
      </c>
      <c r="L53" s="115">
        <v>11333000</v>
      </c>
    </row>
    <row r="54" spans="1:12" ht="93.75" x14ac:dyDescent="0.25">
      <c r="A54" s="18">
        <v>48</v>
      </c>
      <c r="B54" s="74" t="s">
        <v>224</v>
      </c>
      <c r="C54" s="74" t="s">
        <v>299</v>
      </c>
      <c r="D54" s="74" t="s">
        <v>258</v>
      </c>
      <c r="E54" s="74" t="s">
        <v>340</v>
      </c>
      <c r="F54" s="74" t="s">
        <v>328</v>
      </c>
      <c r="G54" s="114" t="s">
        <v>313</v>
      </c>
      <c r="H54" s="120">
        <v>303338920</v>
      </c>
      <c r="I54" s="113" t="s">
        <v>545</v>
      </c>
      <c r="J54" s="115">
        <v>35</v>
      </c>
      <c r="K54" s="115">
        <f t="shared" si="0"/>
        <v>407000</v>
      </c>
      <c r="L54" s="115">
        <v>14245000</v>
      </c>
    </row>
    <row r="55" spans="1:12" ht="75" x14ac:dyDescent="0.25">
      <c r="A55" s="18">
        <v>49</v>
      </c>
      <c r="B55" s="74" t="s">
        <v>224</v>
      </c>
      <c r="C55" s="74" t="s">
        <v>300</v>
      </c>
      <c r="D55" s="74" t="s">
        <v>258</v>
      </c>
      <c r="E55" s="74" t="s">
        <v>340</v>
      </c>
      <c r="F55" s="74" t="s">
        <v>329</v>
      </c>
      <c r="G55" s="114" t="s">
        <v>314</v>
      </c>
      <c r="H55" s="120">
        <v>302670241</v>
      </c>
      <c r="I55" s="113" t="s">
        <v>545</v>
      </c>
      <c r="J55" s="115">
        <v>1</v>
      </c>
      <c r="K55" s="115">
        <f t="shared" si="0"/>
        <v>135000000</v>
      </c>
      <c r="L55" s="115">
        <v>135000000</v>
      </c>
    </row>
    <row r="56" spans="1:12" ht="75" x14ac:dyDescent="0.25">
      <c r="A56" s="18">
        <v>50</v>
      </c>
      <c r="B56" s="74" t="s">
        <v>224</v>
      </c>
      <c r="C56" s="74" t="s">
        <v>301</v>
      </c>
      <c r="D56" s="74" t="s">
        <v>258</v>
      </c>
      <c r="E56" s="74" t="s">
        <v>340</v>
      </c>
      <c r="F56" s="74" t="s">
        <v>330</v>
      </c>
      <c r="G56" s="114" t="s">
        <v>315</v>
      </c>
      <c r="H56" s="120">
        <v>306894560</v>
      </c>
      <c r="I56" s="113" t="s">
        <v>547</v>
      </c>
      <c r="J56" s="115">
        <v>300</v>
      </c>
      <c r="K56" s="115">
        <f t="shared" si="0"/>
        <v>13500</v>
      </c>
      <c r="L56" s="115">
        <v>4050000</v>
      </c>
    </row>
    <row r="57" spans="1:12" ht="75" x14ac:dyDescent="0.25">
      <c r="A57" s="18">
        <v>51</v>
      </c>
      <c r="B57" s="74" t="s">
        <v>224</v>
      </c>
      <c r="C57" s="74" t="s">
        <v>302</v>
      </c>
      <c r="D57" s="74" t="s">
        <v>258</v>
      </c>
      <c r="E57" s="74" t="s">
        <v>340</v>
      </c>
      <c r="F57" s="74" t="s">
        <v>331</v>
      </c>
      <c r="G57" s="114" t="s">
        <v>316</v>
      </c>
      <c r="H57" s="120">
        <v>300635625</v>
      </c>
      <c r="I57" s="113" t="s">
        <v>547</v>
      </c>
      <c r="J57" s="115">
        <v>1</v>
      </c>
      <c r="K57" s="115">
        <f t="shared" si="0"/>
        <v>2912000</v>
      </c>
      <c r="L57" s="115">
        <v>2912000</v>
      </c>
    </row>
    <row r="58" spans="1:12" ht="75" x14ac:dyDescent="0.25">
      <c r="A58" s="18">
        <v>52</v>
      </c>
      <c r="B58" s="74" t="s">
        <v>224</v>
      </c>
      <c r="C58" s="74" t="s">
        <v>303</v>
      </c>
      <c r="D58" s="74" t="s">
        <v>258</v>
      </c>
      <c r="E58" s="74" t="s">
        <v>340</v>
      </c>
      <c r="F58" s="74" t="s">
        <v>332</v>
      </c>
      <c r="G58" s="114" t="s">
        <v>317</v>
      </c>
      <c r="H58" s="120">
        <v>304280228</v>
      </c>
      <c r="I58" s="113" t="s">
        <v>547</v>
      </c>
      <c r="J58" s="115">
        <v>1</v>
      </c>
      <c r="K58" s="115">
        <f t="shared" si="0"/>
        <v>1500000</v>
      </c>
      <c r="L58" s="115">
        <v>1500000</v>
      </c>
    </row>
    <row r="59" spans="1:12" ht="75" x14ac:dyDescent="0.25">
      <c r="A59" s="18">
        <v>53</v>
      </c>
      <c r="B59" s="74" t="s">
        <v>224</v>
      </c>
      <c r="C59" s="74" t="s">
        <v>304</v>
      </c>
      <c r="D59" s="74" t="s">
        <v>258</v>
      </c>
      <c r="E59" s="74" t="s">
        <v>340</v>
      </c>
      <c r="F59" s="74" t="s">
        <v>333</v>
      </c>
      <c r="G59" s="114" t="s">
        <v>318</v>
      </c>
      <c r="H59" s="120">
        <v>308786796</v>
      </c>
      <c r="I59" s="113" t="s">
        <v>546</v>
      </c>
      <c r="J59" s="115">
        <v>126</v>
      </c>
      <c r="K59" s="115">
        <f t="shared" si="0"/>
        <v>270000</v>
      </c>
      <c r="L59" s="115">
        <v>34020000</v>
      </c>
    </row>
    <row r="60" spans="1:12" ht="75" x14ac:dyDescent="0.25">
      <c r="A60" s="18">
        <v>54</v>
      </c>
      <c r="B60" s="74" t="s">
        <v>224</v>
      </c>
      <c r="C60" s="74" t="s">
        <v>305</v>
      </c>
      <c r="D60" s="74" t="s">
        <v>258</v>
      </c>
      <c r="E60" s="74" t="s">
        <v>340</v>
      </c>
      <c r="F60" s="74" t="s">
        <v>334</v>
      </c>
      <c r="G60" s="114" t="s">
        <v>319</v>
      </c>
      <c r="H60" s="120">
        <v>200441324</v>
      </c>
      <c r="I60" s="113" t="s">
        <v>545</v>
      </c>
      <c r="J60" s="115">
        <v>10</v>
      </c>
      <c r="K60" s="115">
        <f t="shared" si="0"/>
        <v>6480000</v>
      </c>
      <c r="L60" s="115">
        <v>64800000</v>
      </c>
    </row>
    <row r="61" spans="1:12" ht="75" x14ac:dyDescent="0.25">
      <c r="A61" s="18">
        <v>55</v>
      </c>
      <c r="B61" s="74" t="s">
        <v>224</v>
      </c>
      <c r="C61" s="74" t="s">
        <v>301</v>
      </c>
      <c r="D61" s="74" t="s">
        <v>258</v>
      </c>
      <c r="E61" s="74" t="s">
        <v>340</v>
      </c>
      <c r="F61" s="74" t="s">
        <v>335</v>
      </c>
      <c r="G61" s="114" t="s">
        <v>315</v>
      </c>
      <c r="H61" s="120">
        <v>306894560</v>
      </c>
      <c r="I61" s="113" t="s">
        <v>547</v>
      </c>
      <c r="J61" s="115">
        <v>300</v>
      </c>
      <c r="K61" s="115">
        <f t="shared" si="0"/>
        <v>13500</v>
      </c>
      <c r="L61" s="115">
        <v>4050000</v>
      </c>
    </row>
    <row r="62" spans="1:12" ht="75" x14ac:dyDescent="0.25">
      <c r="A62" s="18">
        <v>56</v>
      </c>
      <c r="B62" s="74" t="s">
        <v>224</v>
      </c>
      <c r="C62" s="74" t="s">
        <v>306</v>
      </c>
      <c r="D62" s="74" t="s">
        <v>258</v>
      </c>
      <c r="E62" s="74" t="s">
        <v>340</v>
      </c>
      <c r="F62" s="74" t="s">
        <v>336</v>
      </c>
      <c r="G62" s="114" t="s">
        <v>320</v>
      </c>
      <c r="H62" s="120">
        <v>305929302</v>
      </c>
      <c r="I62" s="113" t="s">
        <v>545</v>
      </c>
      <c r="J62" s="115">
        <v>1</v>
      </c>
      <c r="K62" s="115">
        <f t="shared" si="0"/>
        <v>12960000</v>
      </c>
      <c r="L62" s="115">
        <v>12960000</v>
      </c>
    </row>
    <row r="63" spans="1:12" ht="75" x14ac:dyDescent="0.25">
      <c r="A63" s="18">
        <v>57</v>
      </c>
      <c r="B63" s="74" t="s">
        <v>224</v>
      </c>
      <c r="C63" s="74" t="s">
        <v>307</v>
      </c>
      <c r="D63" s="74" t="s">
        <v>258</v>
      </c>
      <c r="E63" s="74" t="s">
        <v>340</v>
      </c>
      <c r="F63" s="74" t="s">
        <v>337</v>
      </c>
      <c r="G63" s="114" t="s">
        <v>321</v>
      </c>
      <c r="H63" s="120">
        <v>302478186</v>
      </c>
      <c r="I63" s="113" t="s">
        <v>547</v>
      </c>
      <c r="J63" s="115">
        <v>105</v>
      </c>
      <c r="K63" s="115">
        <f t="shared" si="0"/>
        <v>10374</v>
      </c>
      <c r="L63" s="115">
        <v>1089270</v>
      </c>
    </row>
    <row r="64" spans="1:12" ht="75" x14ac:dyDescent="0.25">
      <c r="A64" s="18">
        <v>58</v>
      </c>
      <c r="B64" s="74" t="s">
        <v>224</v>
      </c>
      <c r="C64" s="74" t="s">
        <v>295</v>
      </c>
      <c r="D64" s="74" t="s">
        <v>258</v>
      </c>
      <c r="E64" s="74" t="s">
        <v>340</v>
      </c>
      <c r="F64" s="74" t="s">
        <v>338</v>
      </c>
      <c r="G64" s="114" t="s">
        <v>309</v>
      </c>
      <c r="H64" s="120">
        <v>205247459</v>
      </c>
      <c r="I64" s="113" t="s">
        <v>547</v>
      </c>
      <c r="J64" s="115">
        <v>100</v>
      </c>
      <c r="K64" s="115">
        <f t="shared" si="0"/>
        <v>17360</v>
      </c>
      <c r="L64" s="115">
        <v>1736000</v>
      </c>
    </row>
    <row r="65" spans="1:12" ht="75" x14ac:dyDescent="0.25">
      <c r="A65" s="18">
        <v>59</v>
      </c>
      <c r="B65" s="74" t="s">
        <v>224</v>
      </c>
      <c r="C65" s="74" t="s">
        <v>294</v>
      </c>
      <c r="D65" s="74" t="s">
        <v>258</v>
      </c>
      <c r="E65" s="74" t="s">
        <v>340</v>
      </c>
      <c r="F65" s="74" t="s">
        <v>339</v>
      </c>
      <c r="G65" s="114" t="s">
        <v>315</v>
      </c>
      <c r="H65" s="120">
        <v>306894560</v>
      </c>
      <c r="I65" s="113" t="s">
        <v>549</v>
      </c>
      <c r="J65" s="115">
        <v>100</v>
      </c>
      <c r="K65" s="115">
        <f t="shared" si="0"/>
        <v>10500</v>
      </c>
      <c r="L65" s="115">
        <v>1050000</v>
      </c>
    </row>
    <row r="66" spans="1:12" ht="75" x14ac:dyDescent="0.25">
      <c r="A66" s="18">
        <v>60</v>
      </c>
      <c r="B66" s="74" t="s">
        <v>207</v>
      </c>
      <c r="C66" s="74" t="s">
        <v>447</v>
      </c>
      <c r="D66" s="74" t="s">
        <v>258</v>
      </c>
      <c r="E66" s="74" t="s">
        <v>259</v>
      </c>
      <c r="F66" s="117">
        <v>251210083742072</v>
      </c>
      <c r="G66" s="114" t="s">
        <v>341</v>
      </c>
      <c r="H66" s="120">
        <v>303316157</v>
      </c>
      <c r="I66" s="113" t="s">
        <v>547</v>
      </c>
      <c r="J66" s="115">
        <v>1</v>
      </c>
      <c r="K66" s="115">
        <f t="shared" si="0"/>
        <v>25800000</v>
      </c>
      <c r="L66" s="115">
        <v>25800000</v>
      </c>
    </row>
    <row r="67" spans="1:12" ht="75" x14ac:dyDescent="0.25">
      <c r="A67" s="18">
        <v>61</v>
      </c>
      <c r="B67" s="74" t="s">
        <v>207</v>
      </c>
      <c r="C67" s="74" t="s">
        <v>448</v>
      </c>
      <c r="D67" s="74" t="s">
        <v>258</v>
      </c>
      <c r="E67" s="74" t="s">
        <v>259</v>
      </c>
      <c r="F67" s="117">
        <v>251210083755793</v>
      </c>
      <c r="G67" s="114" t="s">
        <v>342</v>
      </c>
      <c r="H67" s="120">
        <v>202934279</v>
      </c>
      <c r="I67" s="113" t="s">
        <v>547</v>
      </c>
      <c r="J67" s="115">
        <v>1</v>
      </c>
      <c r="K67" s="115">
        <f t="shared" si="0"/>
        <v>29998900</v>
      </c>
      <c r="L67" s="115">
        <v>29998900</v>
      </c>
    </row>
    <row r="68" spans="1:12" ht="75" x14ac:dyDescent="0.25">
      <c r="A68" s="18">
        <v>62</v>
      </c>
      <c r="B68" s="74" t="s">
        <v>207</v>
      </c>
      <c r="C68" s="74" t="s">
        <v>449</v>
      </c>
      <c r="D68" s="74" t="s">
        <v>258</v>
      </c>
      <c r="E68" s="74" t="s">
        <v>259</v>
      </c>
      <c r="F68" s="117">
        <v>251210083986374</v>
      </c>
      <c r="G68" s="114" t="s">
        <v>343</v>
      </c>
      <c r="H68" s="120">
        <v>31305830770014</v>
      </c>
      <c r="I68" s="113" t="s">
        <v>547</v>
      </c>
      <c r="J68" s="115">
        <v>27</v>
      </c>
      <c r="K68" s="115">
        <f t="shared" si="0"/>
        <v>2500000</v>
      </c>
      <c r="L68" s="115">
        <v>67500000</v>
      </c>
    </row>
    <row r="69" spans="1:12" ht="75" x14ac:dyDescent="0.25">
      <c r="A69" s="18">
        <v>63</v>
      </c>
      <c r="B69" s="74" t="s">
        <v>207</v>
      </c>
      <c r="C69" s="74" t="s">
        <v>450</v>
      </c>
      <c r="D69" s="74" t="s">
        <v>258</v>
      </c>
      <c r="E69" s="74" t="s">
        <v>259</v>
      </c>
      <c r="F69" s="117">
        <v>251210083679462</v>
      </c>
      <c r="G69" s="114" t="s">
        <v>344</v>
      </c>
      <c r="H69" s="120">
        <v>32910966540012</v>
      </c>
      <c r="I69" s="113" t="s">
        <v>547</v>
      </c>
      <c r="J69" s="115">
        <v>200</v>
      </c>
      <c r="K69" s="115">
        <f t="shared" si="0"/>
        <v>125000</v>
      </c>
      <c r="L69" s="115">
        <v>25000000</v>
      </c>
    </row>
    <row r="70" spans="1:12" ht="75" x14ac:dyDescent="0.25">
      <c r="A70" s="18">
        <v>64</v>
      </c>
      <c r="B70" s="74" t="s">
        <v>207</v>
      </c>
      <c r="C70" s="74" t="s">
        <v>451</v>
      </c>
      <c r="D70" s="74" t="s">
        <v>258</v>
      </c>
      <c r="E70" s="74" t="s">
        <v>259</v>
      </c>
      <c r="F70" s="117">
        <v>251210083691724</v>
      </c>
      <c r="G70" s="114" t="s">
        <v>345</v>
      </c>
      <c r="H70" s="120">
        <v>311290101</v>
      </c>
      <c r="I70" s="113" t="s">
        <v>547</v>
      </c>
      <c r="J70" s="115">
        <v>1</v>
      </c>
      <c r="K70" s="115">
        <f t="shared" si="0"/>
        <v>6600000</v>
      </c>
      <c r="L70" s="115">
        <v>6600000</v>
      </c>
    </row>
    <row r="71" spans="1:12" ht="75" x14ac:dyDescent="0.25">
      <c r="A71" s="18">
        <v>65</v>
      </c>
      <c r="B71" s="74" t="s">
        <v>207</v>
      </c>
      <c r="C71" s="74" t="s">
        <v>452</v>
      </c>
      <c r="D71" s="74" t="s">
        <v>258</v>
      </c>
      <c r="E71" s="74" t="s">
        <v>259</v>
      </c>
      <c r="F71" s="117">
        <v>251210083808024</v>
      </c>
      <c r="G71" s="114" t="s">
        <v>346</v>
      </c>
      <c r="H71" s="120">
        <v>31004986610071</v>
      </c>
      <c r="I71" s="113" t="s">
        <v>547</v>
      </c>
      <c r="J71" s="115">
        <v>1</v>
      </c>
      <c r="K71" s="115">
        <f t="shared" si="0"/>
        <v>4000000.01</v>
      </c>
      <c r="L71" s="115">
        <v>4000000.01</v>
      </c>
    </row>
    <row r="72" spans="1:12" ht="75" x14ac:dyDescent="0.25">
      <c r="A72" s="18">
        <v>66</v>
      </c>
      <c r="B72" s="74" t="s">
        <v>207</v>
      </c>
      <c r="C72" s="74" t="s">
        <v>453</v>
      </c>
      <c r="D72" s="74" t="s">
        <v>258</v>
      </c>
      <c r="E72" s="74" t="s">
        <v>259</v>
      </c>
      <c r="F72" s="117">
        <v>251210083679444</v>
      </c>
      <c r="G72" s="114" t="s">
        <v>347</v>
      </c>
      <c r="H72" s="120">
        <v>307176757</v>
      </c>
      <c r="I72" s="113" t="s">
        <v>547</v>
      </c>
      <c r="J72" s="115">
        <v>1</v>
      </c>
      <c r="K72" s="115">
        <f t="shared" ref="K72:K135" si="1">L72/J72</f>
        <v>4808000</v>
      </c>
      <c r="L72" s="115">
        <v>4808000</v>
      </c>
    </row>
    <row r="73" spans="1:12" ht="75" x14ac:dyDescent="0.25">
      <c r="A73" s="18">
        <v>67</v>
      </c>
      <c r="B73" s="74" t="s">
        <v>207</v>
      </c>
      <c r="C73" s="74" t="s">
        <v>454</v>
      </c>
      <c r="D73" s="74" t="s">
        <v>258</v>
      </c>
      <c r="E73" s="74" t="s">
        <v>259</v>
      </c>
      <c r="F73" s="117">
        <v>251210083699775</v>
      </c>
      <c r="G73" s="114" t="s">
        <v>348</v>
      </c>
      <c r="H73" s="120">
        <v>201122775</v>
      </c>
      <c r="I73" s="113" t="s">
        <v>545</v>
      </c>
      <c r="J73" s="115">
        <v>1</v>
      </c>
      <c r="K73" s="115">
        <f t="shared" si="1"/>
        <v>3000000</v>
      </c>
      <c r="L73" s="115">
        <v>3000000</v>
      </c>
    </row>
    <row r="74" spans="1:12" ht="75" x14ac:dyDescent="0.25">
      <c r="A74" s="18">
        <v>68</v>
      </c>
      <c r="B74" s="74" t="s">
        <v>207</v>
      </c>
      <c r="C74" s="74" t="s">
        <v>455</v>
      </c>
      <c r="D74" s="74" t="s">
        <v>258</v>
      </c>
      <c r="E74" s="74" t="s">
        <v>259</v>
      </c>
      <c r="F74" s="117">
        <v>251210083729582</v>
      </c>
      <c r="G74" s="114" t="s">
        <v>349</v>
      </c>
      <c r="H74" s="120">
        <v>304410111</v>
      </c>
      <c r="I74" s="113" t="s">
        <v>547</v>
      </c>
      <c r="J74" s="115">
        <v>150</v>
      </c>
      <c r="K74" s="115">
        <f t="shared" si="1"/>
        <v>27889</v>
      </c>
      <c r="L74" s="115">
        <v>4183350</v>
      </c>
    </row>
    <row r="75" spans="1:12" ht="93.75" x14ac:dyDescent="0.25">
      <c r="A75" s="18">
        <v>69</v>
      </c>
      <c r="B75" s="74" t="s">
        <v>207</v>
      </c>
      <c r="C75" s="74" t="s">
        <v>228</v>
      </c>
      <c r="D75" s="74" t="s">
        <v>258</v>
      </c>
      <c r="E75" s="74" t="s">
        <v>259</v>
      </c>
      <c r="F75" s="117">
        <v>251210083725577</v>
      </c>
      <c r="G75" s="114" t="s">
        <v>262</v>
      </c>
      <c r="H75" s="120">
        <v>202970267</v>
      </c>
      <c r="I75" s="113" t="s">
        <v>545</v>
      </c>
      <c r="J75" s="115">
        <v>1</v>
      </c>
      <c r="K75" s="115">
        <f t="shared" si="1"/>
        <v>5890500</v>
      </c>
      <c r="L75" s="115">
        <v>5890500</v>
      </c>
    </row>
    <row r="76" spans="1:12" ht="75" x14ac:dyDescent="0.25">
      <c r="A76" s="18">
        <v>70</v>
      </c>
      <c r="B76" s="74" t="s">
        <v>207</v>
      </c>
      <c r="C76" s="74" t="s">
        <v>456</v>
      </c>
      <c r="D76" s="74" t="s">
        <v>258</v>
      </c>
      <c r="E76" s="74" t="s">
        <v>259</v>
      </c>
      <c r="F76" s="117">
        <v>251210083742047</v>
      </c>
      <c r="G76" s="114" t="s">
        <v>350</v>
      </c>
      <c r="H76" s="120">
        <v>310948444</v>
      </c>
      <c r="I76" s="113" t="s">
        <v>550</v>
      </c>
      <c r="J76" s="115">
        <v>1</v>
      </c>
      <c r="K76" s="115">
        <f t="shared" si="1"/>
        <v>22925000</v>
      </c>
      <c r="L76" s="115">
        <v>22925000</v>
      </c>
    </row>
    <row r="77" spans="1:12" ht="75" x14ac:dyDescent="0.25">
      <c r="A77" s="18">
        <v>71</v>
      </c>
      <c r="B77" s="74" t="s">
        <v>207</v>
      </c>
      <c r="C77" s="74" t="s">
        <v>457</v>
      </c>
      <c r="D77" s="74" t="s">
        <v>258</v>
      </c>
      <c r="E77" s="74" t="s">
        <v>259</v>
      </c>
      <c r="F77" s="117">
        <v>251210083761372</v>
      </c>
      <c r="G77" s="114" t="s">
        <v>351</v>
      </c>
      <c r="H77" s="120">
        <v>310680867</v>
      </c>
      <c r="I77" s="113" t="s">
        <v>545</v>
      </c>
      <c r="J77" s="115">
        <v>4</v>
      </c>
      <c r="K77" s="115">
        <f t="shared" si="1"/>
        <v>6500000.0099999998</v>
      </c>
      <c r="L77" s="115">
        <v>26000000.039999999</v>
      </c>
    </row>
    <row r="78" spans="1:12" ht="75" x14ac:dyDescent="0.25">
      <c r="A78" s="18">
        <v>72</v>
      </c>
      <c r="B78" s="74" t="s">
        <v>207</v>
      </c>
      <c r="C78" s="74" t="s">
        <v>458</v>
      </c>
      <c r="D78" s="74" t="s">
        <v>258</v>
      </c>
      <c r="E78" s="74" t="s">
        <v>259</v>
      </c>
      <c r="F78" s="117">
        <v>251210083772119</v>
      </c>
      <c r="G78" s="114" t="s">
        <v>352</v>
      </c>
      <c r="H78" s="120">
        <v>303373325</v>
      </c>
      <c r="I78" s="113" t="s">
        <v>547</v>
      </c>
      <c r="J78" s="115">
        <v>5</v>
      </c>
      <c r="K78" s="115">
        <f t="shared" si="1"/>
        <v>3222228</v>
      </c>
      <c r="L78" s="115">
        <v>16111140</v>
      </c>
    </row>
    <row r="79" spans="1:12" ht="75" x14ac:dyDescent="0.25">
      <c r="A79" s="18">
        <v>73</v>
      </c>
      <c r="B79" s="74" t="s">
        <v>207</v>
      </c>
      <c r="C79" s="74" t="s">
        <v>448</v>
      </c>
      <c r="D79" s="74" t="s">
        <v>258</v>
      </c>
      <c r="E79" s="74" t="s">
        <v>259</v>
      </c>
      <c r="F79" s="117">
        <v>251210083781787</v>
      </c>
      <c r="G79" s="114" t="s">
        <v>353</v>
      </c>
      <c r="H79" s="120">
        <v>302123328</v>
      </c>
      <c r="I79" s="113" t="s">
        <v>547</v>
      </c>
      <c r="J79" s="115">
        <v>2</v>
      </c>
      <c r="K79" s="115">
        <f t="shared" si="1"/>
        <v>33880000</v>
      </c>
      <c r="L79" s="115">
        <v>67760000</v>
      </c>
    </row>
    <row r="80" spans="1:12" ht="75" x14ac:dyDescent="0.25">
      <c r="A80" s="18">
        <v>74</v>
      </c>
      <c r="B80" s="74" t="s">
        <v>207</v>
      </c>
      <c r="C80" s="74" t="s">
        <v>459</v>
      </c>
      <c r="D80" s="74" t="s">
        <v>258</v>
      </c>
      <c r="E80" s="74" t="s">
        <v>259</v>
      </c>
      <c r="F80" s="117">
        <v>251210083783394</v>
      </c>
      <c r="G80" s="114" t="s">
        <v>354</v>
      </c>
      <c r="H80" s="120">
        <v>31910976800035</v>
      </c>
      <c r="I80" s="113" t="s">
        <v>547</v>
      </c>
      <c r="J80" s="115">
        <v>1</v>
      </c>
      <c r="K80" s="115">
        <f t="shared" si="1"/>
        <v>160899999</v>
      </c>
      <c r="L80" s="115">
        <v>160899999</v>
      </c>
    </row>
    <row r="81" spans="1:12" ht="75" x14ac:dyDescent="0.25">
      <c r="A81" s="18">
        <v>75</v>
      </c>
      <c r="B81" s="74" t="s">
        <v>207</v>
      </c>
      <c r="C81" s="74" t="s">
        <v>450</v>
      </c>
      <c r="D81" s="74" t="s">
        <v>258</v>
      </c>
      <c r="E81" s="74" t="s">
        <v>259</v>
      </c>
      <c r="F81" s="117">
        <v>251210083783457</v>
      </c>
      <c r="G81" s="114" t="s">
        <v>344</v>
      </c>
      <c r="H81" s="120">
        <v>32910966540012</v>
      </c>
      <c r="I81" s="113" t="s">
        <v>547</v>
      </c>
      <c r="J81" s="115">
        <v>2</v>
      </c>
      <c r="K81" s="115">
        <f t="shared" si="1"/>
        <v>6000000</v>
      </c>
      <c r="L81" s="115">
        <v>12000000</v>
      </c>
    </row>
    <row r="82" spans="1:12" ht="75" x14ac:dyDescent="0.25">
      <c r="A82" s="18">
        <v>76</v>
      </c>
      <c r="B82" s="74" t="s">
        <v>207</v>
      </c>
      <c r="C82" s="74" t="s">
        <v>448</v>
      </c>
      <c r="D82" s="74" t="s">
        <v>258</v>
      </c>
      <c r="E82" s="74" t="s">
        <v>259</v>
      </c>
      <c r="F82" s="117">
        <v>251210083784864</v>
      </c>
      <c r="G82" s="114" t="s">
        <v>355</v>
      </c>
      <c r="H82" s="120">
        <v>306370074</v>
      </c>
      <c r="I82" s="113" t="s">
        <v>547</v>
      </c>
      <c r="J82" s="115">
        <v>1</v>
      </c>
      <c r="K82" s="115">
        <f t="shared" si="1"/>
        <v>33700000</v>
      </c>
      <c r="L82" s="115">
        <v>33700000</v>
      </c>
    </row>
    <row r="83" spans="1:12" ht="75" x14ac:dyDescent="0.25">
      <c r="A83" s="18">
        <v>77</v>
      </c>
      <c r="B83" s="74" t="s">
        <v>207</v>
      </c>
      <c r="C83" s="74" t="s">
        <v>455</v>
      </c>
      <c r="D83" s="74" t="s">
        <v>258</v>
      </c>
      <c r="E83" s="74" t="s">
        <v>259</v>
      </c>
      <c r="F83" s="117">
        <v>251210083788108</v>
      </c>
      <c r="G83" s="114" t="s">
        <v>349</v>
      </c>
      <c r="H83" s="120">
        <v>304410111</v>
      </c>
      <c r="I83" s="113" t="s">
        <v>547</v>
      </c>
      <c r="J83" s="115">
        <v>80</v>
      </c>
      <c r="K83" s="115">
        <f t="shared" si="1"/>
        <v>27874</v>
      </c>
      <c r="L83" s="115">
        <v>2229920</v>
      </c>
    </row>
    <row r="84" spans="1:12" ht="75" x14ac:dyDescent="0.25">
      <c r="A84" s="18">
        <v>78</v>
      </c>
      <c r="B84" s="74" t="s">
        <v>207</v>
      </c>
      <c r="C84" s="74" t="s">
        <v>447</v>
      </c>
      <c r="D84" s="74" t="s">
        <v>258</v>
      </c>
      <c r="E84" s="74" t="s">
        <v>259</v>
      </c>
      <c r="F84" s="117">
        <v>251210083803040</v>
      </c>
      <c r="G84" s="114" t="s">
        <v>356</v>
      </c>
      <c r="H84" s="120">
        <v>304736970</v>
      </c>
      <c r="I84" s="113" t="s">
        <v>547</v>
      </c>
      <c r="J84" s="115">
        <v>1</v>
      </c>
      <c r="K84" s="115">
        <f t="shared" si="1"/>
        <v>25700000</v>
      </c>
      <c r="L84" s="115">
        <v>25700000</v>
      </c>
    </row>
    <row r="85" spans="1:12" ht="75" x14ac:dyDescent="0.25">
      <c r="A85" s="18">
        <v>79</v>
      </c>
      <c r="B85" s="74" t="s">
        <v>207</v>
      </c>
      <c r="C85" s="74" t="s">
        <v>450</v>
      </c>
      <c r="D85" s="74" t="s">
        <v>258</v>
      </c>
      <c r="E85" s="74" t="s">
        <v>259</v>
      </c>
      <c r="F85" s="117">
        <v>251210083827422</v>
      </c>
      <c r="G85" s="114" t="s">
        <v>344</v>
      </c>
      <c r="H85" s="120">
        <v>32910966540012</v>
      </c>
      <c r="I85" s="113" t="s">
        <v>547</v>
      </c>
      <c r="J85" s="115">
        <v>30</v>
      </c>
      <c r="K85" s="115">
        <f t="shared" si="1"/>
        <v>667000</v>
      </c>
      <c r="L85" s="115">
        <v>20010000</v>
      </c>
    </row>
    <row r="86" spans="1:12" ht="75" x14ac:dyDescent="0.25">
      <c r="A86" s="18">
        <v>80</v>
      </c>
      <c r="B86" s="74" t="s">
        <v>207</v>
      </c>
      <c r="C86" s="74" t="s">
        <v>460</v>
      </c>
      <c r="D86" s="74" t="s">
        <v>258</v>
      </c>
      <c r="E86" s="74" t="s">
        <v>259</v>
      </c>
      <c r="F86" s="117">
        <v>251210083842581</v>
      </c>
      <c r="G86" s="114" t="s">
        <v>357</v>
      </c>
      <c r="H86" s="120">
        <v>200838518</v>
      </c>
      <c r="I86" s="113" t="s">
        <v>545</v>
      </c>
      <c r="J86" s="115">
        <v>2</v>
      </c>
      <c r="K86" s="115">
        <f t="shared" si="1"/>
        <v>78749</v>
      </c>
      <c r="L86" s="115">
        <v>157498</v>
      </c>
    </row>
    <row r="87" spans="1:12" ht="75" x14ac:dyDescent="0.25">
      <c r="A87" s="18">
        <v>81</v>
      </c>
      <c r="B87" s="74" t="s">
        <v>207</v>
      </c>
      <c r="C87" s="74" t="s">
        <v>460</v>
      </c>
      <c r="D87" s="74" t="s">
        <v>258</v>
      </c>
      <c r="E87" s="74" t="s">
        <v>259</v>
      </c>
      <c r="F87" s="117">
        <v>251210083842589</v>
      </c>
      <c r="G87" s="114" t="s">
        <v>357</v>
      </c>
      <c r="H87" s="120">
        <v>200838518</v>
      </c>
      <c r="I87" s="113" t="s">
        <v>545</v>
      </c>
      <c r="J87" s="115">
        <v>6</v>
      </c>
      <c r="K87" s="115">
        <f t="shared" si="1"/>
        <v>52499</v>
      </c>
      <c r="L87" s="115">
        <v>314994</v>
      </c>
    </row>
    <row r="88" spans="1:12" ht="75" x14ac:dyDescent="0.25">
      <c r="A88" s="18">
        <v>82</v>
      </c>
      <c r="B88" s="74" t="s">
        <v>207</v>
      </c>
      <c r="C88" s="74" t="s">
        <v>452</v>
      </c>
      <c r="D88" s="74" t="s">
        <v>258</v>
      </c>
      <c r="E88" s="74" t="s">
        <v>259</v>
      </c>
      <c r="F88" s="117">
        <v>251210083883796</v>
      </c>
      <c r="G88" s="114" t="s">
        <v>358</v>
      </c>
      <c r="H88" s="120">
        <v>306034253</v>
      </c>
      <c r="I88" s="113" t="s">
        <v>547</v>
      </c>
      <c r="J88" s="115">
        <v>1</v>
      </c>
      <c r="K88" s="115">
        <f t="shared" si="1"/>
        <v>3998000</v>
      </c>
      <c r="L88" s="115">
        <v>3998000</v>
      </c>
    </row>
    <row r="89" spans="1:12" ht="75" x14ac:dyDescent="0.25">
      <c r="A89" s="18">
        <v>83</v>
      </c>
      <c r="B89" s="74" t="s">
        <v>207</v>
      </c>
      <c r="C89" s="74" t="s">
        <v>450</v>
      </c>
      <c r="D89" s="74" t="s">
        <v>258</v>
      </c>
      <c r="E89" s="74" t="s">
        <v>259</v>
      </c>
      <c r="F89" s="117">
        <v>251210083902470</v>
      </c>
      <c r="G89" s="114" t="s">
        <v>359</v>
      </c>
      <c r="H89" s="120">
        <v>551073108</v>
      </c>
      <c r="I89" s="113" t="s">
        <v>547</v>
      </c>
      <c r="J89" s="115">
        <v>5</v>
      </c>
      <c r="K89" s="115">
        <f t="shared" si="1"/>
        <v>3650000</v>
      </c>
      <c r="L89" s="115">
        <v>18250000</v>
      </c>
    </row>
    <row r="90" spans="1:12" ht="75" x14ac:dyDescent="0.25">
      <c r="A90" s="18">
        <v>84</v>
      </c>
      <c r="B90" s="74" t="s">
        <v>207</v>
      </c>
      <c r="C90" s="74" t="s">
        <v>461</v>
      </c>
      <c r="D90" s="74" t="s">
        <v>258</v>
      </c>
      <c r="E90" s="74" t="s">
        <v>259</v>
      </c>
      <c r="F90" s="117">
        <v>251210083899606</v>
      </c>
      <c r="G90" s="114" t="s">
        <v>360</v>
      </c>
      <c r="H90" s="120">
        <v>200897524</v>
      </c>
      <c r="I90" s="113" t="s">
        <v>545</v>
      </c>
      <c r="J90" s="115">
        <v>12</v>
      </c>
      <c r="K90" s="115">
        <f t="shared" si="1"/>
        <v>2700000</v>
      </c>
      <c r="L90" s="115">
        <v>32400000</v>
      </c>
    </row>
    <row r="91" spans="1:12" ht="75" x14ac:dyDescent="0.25">
      <c r="A91" s="18">
        <v>85</v>
      </c>
      <c r="B91" s="74" t="s">
        <v>207</v>
      </c>
      <c r="C91" s="74" t="s">
        <v>462</v>
      </c>
      <c r="D91" s="74" t="s">
        <v>258</v>
      </c>
      <c r="E91" s="74" t="s">
        <v>259</v>
      </c>
      <c r="F91" s="117">
        <v>251210083922300</v>
      </c>
      <c r="G91" s="114" t="s">
        <v>361</v>
      </c>
      <c r="H91" s="120">
        <v>302190848</v>
      </c>
      <c r="I91" s="113" t="s">
        <v>547</v>
      </c>
      <c r="J91" s="115">
        <v>4</v>
      </c>
      <c r="K91" s="115">
        <f t="shared" si="1"/>
        <v>600000</v>
      </c>
      <c r="L91" s="115">
        <v>2400000</v>
      </c>
    </row>
    <row r="92" spans="1:12" ht="75" x14ac:dyDescent="0.25">
      <c r="A92" s="18">
        <v>86</v>
      </c>
      <c r="B92" s="74" t="s">
        <v>207</v>
      </c>
      <c r="C92" s="74" t="s">
        <v>463</v>
      </c>
      <c r="D92" s="74" t="s">
        <v>258</v>
      </c>
      <c r="E92" s="74" t="s">
        <v>259</v>
      </c>
      <c r="F92" s="117">
        <v>251210083956221</v>
      </c>
      <c r="G92" s="114" t="s">
        <v>362</v>
      </c>
      <c r="H92" s="120">
        <v>311683434</v>
      </c>
      <c r="I92" s="113" t="s">
        <v>547</v>
      </c>
      <c r="J92" s="115">
        <v>2</v>
      </c>
      <c r="K92" s="115">
        <f t="shared" si="1"/>
        <v>3750000</v>
      </c>
      <c r="L92" s="115">
        <v>7500000</v>
      </c>
    </row>
    <row r="93" spans="1:12" ht="75" x14ac:dyDescent="0.25">
      <c r="A93" s="18">
        <v>87</v>
      </c>
      <c r="B93" s="74" t="s">
        <v>207</v>
      </c>
      <c r="C93" s="74" t="s">
        <v>464</v>
      </c>
      <c r="D93" s="74" t="s">
        <v>258</v>
      </c>
      <c r="E93" s="74" t="s">
        <v>259</v>
      </c>
      <c r="F93" s="117">
        <v>251210083969710</v>
      </c>
      <c r="G93" s="114" t="s">
        <v>363</v>
      </c>
      <c r="H93" s="120">
        <v>305918284</v>
      </c>
      <c r="I93" s="113" t="s">
        <v>547</v>
      </c>
      <c r="J93" s="115">
        <v>5</v>
      </c>
      <c r="K93" s="115">
        <f t="shared" si="1"/>
        <v>5099000</v>
      </c>
      <c r="L93" s="115">
        <v>25495000</v>
      </c>
    </row>
    <row r="94" spans="1:12" ht="75" x14ac:dyDescent="0.25">
      <c r="A94" s="18">
        <v>88</v>
      </c>
      <c r="B94" s="74" t="s">
        <v>207</v>
      </c>
      <c r="C94" s="74" t="s">
        <v>465</v>
      </c>
      <c r="D94" s="74" t="s">
        <v>258</v>
      </c>
      <c r="E94" s="74" t="s">
        <v>259</v>
      </c>
      <c r="F94" s="117">
        <v>251210083969718</v>
      </c>
      <c r="G94" s="114" t="s">
        <v>363</v>
      </c>
      <c r="H94" s="120">
        <v>305918284</v>
      </c>
      <c r="I94" s="113" t="s">
        <v>547</v>
      </c>
      <c r="J94" s="115">
        <v>1</v>
      </c>
      <c r="K94" s="115">
        <f t="shared" si="1"/>
        <v>1599000</v>
      </c>
      <c r="L94" s="115">
        <v>1599000</v>
      </c>
    </row>
    <row r="95" spans="1:12" ht="75" x14ac:dyDescent="0.25">
      <c r="A95" s="18">
        <v>89</v>
      </c>
      <c r="B95" s="74" t="s">
        <v>207</v>
      </c>
      <c r="C95" s="74" t="s">
        <v>466</v>
      </c>
      <c r="D95" s="74" t="s">
        <v>258</v>
      </c>
      <c r="E95" s="74" t="s">
        <v>259</v>
      </c>
      <c r="F95" s="117">
        <v>251210083969723</v>
      </c>
      <c r="G95" s="114" t="s">
        <v>363</v>
      </c>
      <c r="H95" s="120">
        <v>305918284</v>
      </c>
      <c r="I95" s="113" t="s">
        <v>547</v>
      </c>
      <c r="J95" s="115">
        <v>1</v>
      </c>
      <c r="K95" s="115">
        <f t="shared" si="1"/>
        <v>3200000</v>
      </c>
      <c r="L95" s="115">
        <v>3200000</v>
      </c>
    </row>
    <row r="96" spans="1:12" ht="75" x14ac:dyDescent="0.25">
      <c r="A96" s="18">
        <v>90</v>
      </c>
      <c r="B96" s="74" t="s">
        <v>207</v>
      </c>
      <c r="C96" s="74" t="s">
        <v>467</v>
      </c>
      <c r="D96" s="74" t="s">
        <v>258</v>
      </c>
      <c r="E96" s="74" t="s">
        <v>259</v>
      </c>
      <c r="F96" s="117">
        <v>251210083969728</v>
      </c>
      <c r="G96" s="114" t="s">
        <v>363</v>
      </c>
      <c r="H96" s="120">
        <v>305918284</v>
      </c>
      <c r="I96" s="113" t="s">
        <v>547</v>
      </c>
      <c r="J96" s="115">
        <v>1</v>
      </c>
      <c r="K96" s="115">
        <f t="shared" si="1"/>
        <v>2490000</v>
      </c>
      <c r="L96" s="115">
        <v>2490000</v>
      </c>
    </row>
    <row r="97" spans="1:12" ht="75" x14ac:dyDescent="0.25">
      <c r="A97" s="18">
        <v>91</v>
      </c>
      <c r="B97" s="74" t="s">
        <v>207</v>
      </c>
      <c r="C97" s="74" t="s">
        <v>468</v>
      </c>
      <c r="D97" s="74" t="s">
        <v>258</v>
      </c>
      <c r="E97" s="74" t="s">
        <v>259</v>
      </c>
      <c r="F97" s="117">
        <v>251210083982284</v>
      </c>
      <c r="G97" s="114" t="s">
        <v>364</v>
      </c>
      <c r="H97" s="120">
        <v>207133124</v>
      </c>
      <c r="I97" s="113" t="s">
        <v>547</v>
      </c>
      <c r="J97" s="115">
        <v>2</v>
      </c>
      <c r="K97" s="115">
        <f t="shared" si="1"/>
        <v>1275000</v>
      </c>
      <c r="L97" s="115">
        <v>2550000</v>
      </c>
    </row>
    <row r="98" spans="1:12" ht="90" x14ac:dyDescent="0.25">
      <c r="A98" s="18">
        <v>92</v>
      </c>
      <c r="B98" s="74" t="s">
        <v>207</v>
      </c>
      <c r="C98" s="74" t="s">
        <v>469</v>
      </c>
      <c r="D98" s="74" t="s">
        <v>258</v>
      </c>
      <c r="E98" s="74" t="s">
        <v>259</v>
      </c>
      <c r="F98" s="117">
        <v>251210083982458</v>
      </c>
      <c r="G98" s="114" t="s">
        <v>365</v>
      </c>
      <c r="H98" s="120">
        <v>306612737</v>
      </c>
      <c r="I98" s="113" t="s">
        <v>549</v>
      </c>
      <c r="J98" s="115">
        <v>2</v>
      </c>
      <c r="K98" s="115">
        <f t="shared" si="1"/>
        <v>375200</v>
      </c>
      <c r="L98" s="115">
        <v>750400</v>
      </c>
    </row>
    <row r="99" spans="1:12" ht="75" x14ac:dyDescent="0.25">
      <c r="A99" s="18">
        <v>93</v>
      </c>
      <c r="B99" s="74" t="s">
        <v>207</v>
      </c>
      <c r="C99" s="74" t="s">
        <v>470</v>
      </c>
      <c r="D99" s="74" t="s">
        <v>258</v>
      </c>
      <c r="E99" s="74" t="s">
        <v>259</v>
      </c>
      <c r="F99" s="117">
        <v>251210083982569</v>
      </c>
      <c r="G99" s="114" t="s">
        <v>366</v>
      </c>
      <c r="H99" s="120">
        <v>311573262</v>
      </c>
      <c r="I99" s="113" t="s">
        <v>547</v>
      </c>
      <c r="J99" s="115">
        <v>10</v>
      </c>
      <c r="K99" s="115">
        <f t="shared" si="1"/>
        <v>92300</v>
      </c>
      <c r="L99" s="115">
        <v>923000</v>
      </c>
    </row>
    <row r="100" spans="1:12" ht="75" x14ac:dyDescent="0.25">
      <c r="A100" s="18">
        <v>94</v>
      </c>
      <c r="B100" s="74" t="s">
        <v>207</v>
      </c>
      <c r="C100" s="74" t="s">
        <v>447</v>
      </c>
      <c r="D100" s="74" t="s">
        <v>258</v>
      </c>
      <c r="E100" s="74" t="s">
        <v>259</v>
      </c>
      <c r="F100" s="117">
        <v>251210083982591</v>
      </c>
      <c r="G100" s="114" t="s">
        <v>367</v>
      </c>
      <c r="H100" s="120">
        <v>31006636010011</v>
      </c>
      <c r="I100" s="113" t="s">
        <v>547</v>
      </c>
      <c r="J100" s="115">
        <v>1</v>
      </c>
      <c r="K100" s="115">
        <f t="shared" si="1"/>
        <v>20189000</v>
      </c>
      <c r="L100" s="115">
        <v>20189000</v>
      </c>
    </row>
    <row r="101" spans="1:12" ht="75" x14ac:dyDescent="0.25">
      <c r="A101" s="18">
        <v>95</v>
      </c>
      <c r="B101" s="74" t="s">
        <v>207</v>
      </c>
      <c r="C101" s="74" t="s">
        <v>471</v>
      </c>
      <c r="D101" s="74" t="s">
        <v>258</v>
      </c>
      <c r="E101" s="74" t="s">
        <v>259</v>
      </c>
      <c r="F101" s="117">
        <v>251210083986611</v>
      </c>
      <c r="G101" s="114" t="s">
        <v>284</v>
      </c>
      <c r="H101" s="120">
        <v>309528015</v>
      </c>
      <c r="I101" s="113" t="s">
        <v>549</v>
      </c>
      <c r="J101" s="115">
        <v>50</v>
      </c>
      <c r="K101" s="115">
        <f t="shared" si="1"/>
        <v>3139.99</v>
      </c>
      <c r="L101" s="115">
        <v>156999.5</v>
      </c>
    </row>
    <row r="102" spans="1:12" ht="75" x14ac:dyDescent="0.25">
      <c r="A102" s="18">
        <v>96</v>
      </c>
      <c r="B102" s="74" t="s">
        <v>207</v>
      </c>
      <c r="C102" s="74" t="s">
        <v>472</v>
      </c>
      <c r="D102" s="74" t="s">
        <v>258</v>
      </c>
      <c r="E102" s="74" t="s">
        <v>259</v>
      </c>
      <c r="F102" s="117">
        <v>251210083986672</v>
      </c>
      <c r="G102" s="114" t="s">
        <v>368</v>
      </c>
      <c r="H102" s="120">
        <v>31103781880011</v>
      </c>
      <c r="I102" s="113" t="s">
        <v>547</v>
      </c>
      <c r="J102" s="115">
        <v>20</v>
      </c>
      <c r="K102" s="115">
        <f t="shared" si="1"/>
        <v>45000</v>
      </c>
      <c r="L102" s="115">
        <v>900000</v>
      </c>
    </row>
    <row r="103" spans="1:12" ht="75" x14ac:dyDescent="0.25">
      <c r="A103" s="18">
        <v>97</v>
      </c>
      <c r="B103" s="74" t="s">
        <v>207</v>
      </c>
      <c r="C103" s="74" t="s">
        <v>473</v>
      </c>
      <c r="D103" s="74" t="s">
        <v>258</v>
      </c>
      <c r="E103" s="74" t="s">
        <v>259</v>
      </c>
      <c r="F103" s="117">
        <v>251210083986755</v>
      </c>
      <c r="G103" s="114" t="s">
        <v>369</v>
      </c>
      <c r="H103" s="120">
        <v>306089114</v>
      </c>
      <c r="I103" s="113" t="s">
        <v>547</v>
      </c>
      <c r="J103" s="115">
        <v>60</v>
      </c>
      <c r="K103" s="115">
        <f t="shared" si="1"/>
        <v>15000</v>
      </c>
      <c r="L103" s="115">
        <v>900000</v>
      </c>
    </row>
    <row r="104" spans="1:12" ht="75" x14ac:dyDescent="0.25">
      <c r="A104" s="18">
        <v>98</v>
      </c>
      <c r="B104" s="74" t="s">
        <v>207</v>
      </c>
      <c r="C104" s="74" t="s">
        <v>474</v>
      </c>
      <c r="D104" s="74" t="s">
        <v>258</v>
      </c>
      <c r="E104" s="74" t="s">
        <v>259</v>
      </c>
      <c r="F104" s="117">
        <v>251210083986783</v>
      </c>
      <c r="G104" s="114" t="s">
        <v>370</v>
      </c>
      <c r="H104" s="120">
        <v>303166677</v>
      </c>
      <c r="I104" s="113" t="s">
        <v>547</v>
      </c>
      <c r="J104" s="115">
        <v>10</v>
      </c>
      <c r="K104" s="115">
        <f t="shared" si="1"/>
        <v>14900</v>
      </c>
      <c r="L104" s="115">
        <v>149000</v>
      </c>
    </row>
    <row r="105" spans="1:12" ht="93.75" x14ac:dyDescent="0.25">
      <c r="A105" s="18">
        <v>99</v>
      </c>
      <c r="B105" s="74" t="s">
        <v>207</v>
      </c>
      <c r="C105" s="74" t="s">
        <v>228</v>
      </c>
      <c r="D105" s="74" t="s">
        <v>258</v>
      </c>
      <c r="E105" s="74" t="s">
        <v>259</v>
      </c>
      <c r="F105" s="117">
        <v>251210083997210</v>
      </c>
      <c r="G105" s="114" t="s">
        <v>371</v>
      </c>
      <c r="H105" s="120">
        <v>306579176</v>
      </c>
      <c r="I105" s="113" t="s">
        <v>545</v>
      </c>
      <c r="J105" s="115">
        <v>1</v>
      </c>
      <c r="K105" s="115">
        <f t="shared" si="1"/>
        <v>17200000</v>
      </c>
      <c r="L105" s="115">
        <v>17200000</v>
      </c>
    </row>
    <row r="106" spans="1:12" ht="75" x14ac:dyDescent="0.25">
      <c r="A106" s="18">
        <v>100</v>
      </c>
      <c r="B106" s="74" t="s">
        <v>207</v>
      </c>
      <c r="C106" s="74" t="s">
        <v>475</v>
      </c>
      <c r="D106" s="74" t="s">
        <v>258</v>
      </c>
      <c r="E106" s="74" t="s">
        <v>259</v>
      </c>
      <c r="F106" s="117">
        <v>251210084000889</v>
      </c>
      <c r="G106" s="114" t="s">
        <v>372</v>
      </c>
      <c r="H106" s="120">
        <v>601116920</v>
      </c>
      <c r="I106" s="113" t="s">
        <v>547</v>
      </c>
      <c r="J106" s="115">
        <v>1</v>
      </c>
      <c r="K106" s="115">
        <f t="shared" si="1"/>
        <v>820000</v>
      </c>
      <c r="L106" s="115">
        <v>820000</v>
      </c>
    </row>
    <row r="107" spans="1:12" ht="75" x14ac:dyDescent="0.25">
      <c r="A107" s="18">
        <v>101</v>
      </c>
      <c r="B107" s="74" t="s">
        <v>207</v>
      </c>
      <c r="C107" s="74" t="s">
        <v>476</v>
      </c>
      <c r="D107" s="74" t="s">
        <v>258</v>
      </c>
      <c r="E107" s="74" t="s">
        <v>259</v>
      </c>
      <c r="F107" s="117">
        <v>4404187</v>
      </c>
      <c r="G107" s="114" t="s">
        <v>373</v>
      </c>
      <c r="H107" s="120">
        <v>309954293</v>
      </c>
      <c r="I107" s="113" t="s">
        <v>549</v>
      </c>
      <c r="J107" s="115">
        <v>25</v>
      </c>
      <c r="K107" s="115">
        <f t="shared" si="1"/>
        <v>79000</v>
      </c>
      <c r="L107" s="115">
        <v>1975000</v>
      </c>
    </row>
    <row r="108" spans="1:12" ht="75" x14ac:dyDescent="0.25">
      <c r="A108" s="18">
        <v>102</v>
      </c>
      <c r="B108" s="74" t="s">
        <v>207</v>
      </c>
      <c r="C108" s="74" t="s">
        <v>477</v>
      </c>
      <c r="D108" s="74" t="s">
        <v>258</v>
      </c>
      <c r="E108" s="74" t="s">
        <v>259</v>
      </c>
      <c r="F108" s="117">
        <v>4404198</v>
      </c>
      <c r="G108" s="114" t="s">
        <v>373</v>
      </c>
      <c r="H108" s="120">
        <v>309954293</v>
      </c>
      <c r="I108" s="113" t="s">
        <v>549</v>
      </c>
      <c r="J108" s="115">
        <v>25</v>
      </c>
      <c r="K108" s="115">
        <f t="shared" si="1"/>
        <v>79000</v>
      </c>
      <c r="L108" s="115">
        <v>1975000</v>
      </c>
    </row>
    <row r="109" spans="1:12" ht="75" x14ac:dyDescent="0.25">
      <c r="A109" s="18">
        <v>103</v>
      </c>
      <c r="B109" s="74" t="s">
        <v>207</v>
      </c>
      <c r="C109" s="74" t="s">
        <v>478</v>
      </c>
      <c r="D109" s="74" t="s">
        <v>258</v>
      </c>
      <c r="E109" s="74" t="s">
        <v>259</v>
      </c>
      <c r="F109" s="117">
        <v>4404303</v>
      </c>
      <c r="G109" s="114" t="s">
        <v>374</v>
      </c>
      <c r="H109" s="120">
        <v>311085291</v>
      </c>
      <c r="I109" s="113" t="s">
        <v>550</v>
      </c>
      <c r="J109" s="115">
        <v>200</v>
      </c>
      <c r="K109" s="115">
        <f t="shared" si="1"/>
        <v>57250</v>
      </c>
      <c r="L109" s="115">
        <v>11450000</v>
      </c>
    </row>
    <row r="110" spans="1:12" ht="75" x14ac:dyDescent="0.25">
      <c r="A110" s="18">
        <v>104</v>
      </c>
      <c r="B110" s="74" t="s">
        <v>207</v>
      </c>
      <c r="C110" s="74" t="s">
        <v>479</v>
      </c>
      <c r="D110" s="74" t="s">
        <v>258</v>
      </c>
      <c r="E110" s="74" t="s">
        <v>259</v>
      </c>
      <c r="F110" s="117">
        <v>4404286</v>
      </c>
      <c r="G110" s="114" t="s">
        <v>374</v>
      </c>
      <c r="H110" s="120">
        <v>311085291</v>
      </c>
      <c r="I110" s="113" t="s">
        <v>547</v>
      </c>
      <c r="J110" s="115">
        <v>10</v>
      </c>
      <c r="K110" s="115">
        <f t="shared" si="1"/>
        <v>550000</v>
      </c>
      <c r="L110" s="115">
        <v>5500000</v>
      </c>
    </row>
    <row r="111" spans="1:12" ht="75" x14ac:dyDescent="0.25">
      <c r="A111" s="18">
        <v>105</v>
      </c>
      <c r="B111" s="74" t="s">
        <v>207</v>
      </c>
      <c r="C111" s="74" t="s">
        <v>480</v>
      </c>
      <c r="D111" s="74" t="s">
        <v>258</v>
      </c>
      <c r="E111" s="74" t="s">
        <v>259</v>
      </c>
      <c r="F111" s="117">
        <v>4430499</v>
      </c>
      <c r="G111" s="114" t="s">
        <v>375</v>
      </c>
      <c r="H111" s="120">
        <v>573712050</v>
      </c>
      <c r="I111" s="113" t="s">
        <v>547</v>
      </c>
      <c r="J111" s="115">
        <v>1</v>
      </c>
      <c r="K111" s="115">
        <f t="shared" si="1"/>
        <v>1903200</v>
      </c>
      <c r="L111" s="115">
        <v>1903200</v>
      </c>
    </row>
    <row r="112" spans="1:12" ht="75" x14ac:dyDescent="0.25">
      <c r="A112" s="18">
        <v>106</v>
      </c>
      <c r="B112" s="74" t="s">
        <v>207</v>
      </c>
      <c r="C112" s="74" t="s">
        <v>481</v>
      </c>
      <c r="D112" s="74" t="s">
        <v>258</v>
      </c>
      <c r="E112" s="74" t="s">
        <v>259</v>
      </c>
      <c r="F112" s="117">
        <v>4431306</v>
      </c>
      <c r="G112" s="114" t="s">
        <v>376</v>
      </c>
      <c r="H112" s="120">
        <v>309840017</v>
      </c>
      <c r="I112" s="113" t="s">
        <v>547</v>
      </c>
      <c r="J112" s="115">
        <v>4</v>
      </c>
      <c r="K112" s="115">
        <f t="shared" si="1"/>
        <v>250000</v>
      </c>
      <c r="L112" s="115">
        <v>1000000</v>
      </c>
    </row>
    <row r="113" spans="1:12" ht="75" x14ac:dyDescent="0.25">
      <c r="A113" s="18">
        <v>107</v>
      </c>
      <c r="B113" s="74" t="s">
        <v>207</v>
      </c>
      <c r="C113" s="74" t="s">
        <v>482</v>
      </c>
      <c r="D113" s="74" t="s">
        <v>258</v>
      </c>
      <c r="E113" s="74" t="s">
        <v>259</v>
      </c>
      <c r="F113" s="117">
        <v>4430518</v>
      </c>
      <c r="G113" s="114" t="s">
        <v>377</v>
      </c>
      <c r="H113" s="120">
        <v>308996661</v>
      </c>
      <c r="I113" s="113" t="s">
        <v>547</v>
      </c>
      <c r="J113" s="115">
        <v>1</v>
      </c>
      <c r="K113" s="115">
        <f t="shared" si="1"/>
        <v>1950000</v>
      </c>
      <c r="L113" s="115">
        <v>1950000</v>
      </c>
    </row>
    <row r="114" spans="1:12" ht="75" x14ac:dyDescent="0.25">
      <c r="A114" s="18">
        <v>108</v>
      </c>
      <c r="B114" s="74" t="s">
        <v>207</v>
      </c>
      <c r="C114" s="74" t="s">
        <v>483</v>
      </c>
      <c r="D114" s="74" t="s">
        <v>258</v>
      </c>
      <c r="E114" s="74" t="s">
        <v>259</v>
      </c>
      <c r="F114" s="117">
        <v>4431955</v>
      </c>
      <c r="G114" s="114" t="s">
        <v>269</v>
      </c>
      <c r="H114" s="120">
        <v>303055063</v>
      </c>
      <c r="I114" s="113" t="s">
        <v>547</v>
      </c>
      <c r="J114" s="115">
        <v>10</v>
      </c>
      <c r="K114" s="115">
        <f t="shared" si="1"/>
        <v>26884</v>
      </c>
      <c r="L114" s="115">
        <v>268840</v>
      </c>
    </row>
    <row r="115" spans="1:12" ht="75" x14ac:dyDescent="0.25">
      <c r="A115" s="18">
        <v>109</v>
      </c>
      <c r="B115" s="74" t="s">
        <v>207</v>
      </c>
      <c r="C115" s="74" t="s">
        <v>233</v>
      </c>
      <c r="D115" s="74" t="s">
        <v>258</v>
      </c>
      <c r="E115" s="74" t="s">
        <v>259</v>
      </c>
      <c r="F115" s="117">
        <v>4448651</v>
      </c>
      <c r="G115" s="114" t="s">
        <v>378</v>
      </c>
      <c r="H115" s="120">
        <v>311027703</v>
      </c>
      <c r="I115" s="113" t="s">
        <v>547</v>
      </c>
      <c r="J115" s="115">
        <v>1</v>
      </c>
      <c r="K115" s="115">
        <f t="shared" si="1"/>
        <v>3769000</v>
      </c>
      <c r="L115" s="115">
        <v>3769000</v>
      </c>
    </row>
    <row r="116" spans="1:12" ht="75" x14ac:dyDescent="0.25">
      <c r="A116" s="18">
        <v>110</v>
      </c>
      <c r="B116" s="74" t="s">
        <v>207</v>
      </c>
      <c r="C116" s="74" t="s">
        <v>484</v>
      </c>
      <c r="D116" s="74" t="s">
        <v>258</v>
      </c>
      <c r="E116" s="74" t="s">
        <v>259</v>
      </c>
      <c r="F116" s="117">
        <v>4451613</v>
      </c>
      <c r="G116" s="114" t="s">
        <v>286</v>
      </c>
      <c r="H116" s="120">
        <v>309560849</v>
      </c>
      <c r="I116" s="113" t="s">
        <v>547</v>
      </c>
      <c r="J116" s="115">
        <v>1</v>
      </c>
      <c r="K116" s="115">
        <f t="shared" si="1"/>
        <v>2899000</v>
      </c>
      <c r="L116" s="115">
        <v>2899000</v>
      </c>
    </row>
    <row r="117" spans="1:12" ht="75" x14ac:dyDescent="0.25">
      <c r="A117" s="18">
        <v>111</v>
      </c>
      <c r="B117" s="74" t="s">
        <v>207</v>
      </c>
      <c r="C117" s="74" t="s">
        <v>485</v>
      </c>
      <c r="D117" s="74" t="s">
        <v>258</v>
      </c>
      <c r="E117" s="74" t="s">
        <v>259</v>
      </c>
      <c r="F117" s="117">
        <v>4457305</v>
      </c>
      <c r="G117" s="114" t="s">
        <v>379</v>
      </c>
      <c r="H117" s="120">
        <v>311845983</v>
      </c>
      <c r="I117" s="113" t="s">
        <v>550</v>
      </c>
      <c r="J117" s="115">
        <v>1</v>
      </c>
      <c r="K117" s="115">
        <f t="shared" si="1"/>
        <v>336700</v>
      </c>
      <c r="L117" s="115">
        <v>336700</v>
      </c>
    </row>
    <row r="118" spans="1:12" ht="75" x14ac:dyDescent="0.25">
      <c r="A118" s="18">
        <v>112</v>
      </c>
      <c r="B118" s="74" t="s">
        <v>207</v>
      </c>
      <c r="C118" s="74" t="s">
        <v>486</v>
      </c>
      <c r="D118" s="74" t="s">
        <v>258</v>
      </c>
      <c r="E118" s="74" t="s">
        <v>259</v>
      </c>
      <c r="F118" s="117">
        <v>4485155</v>
      </c>
      <c r="G118" s="114" t="s">
        <v>380</v>
      </c>
      <c r="H118" s="120">
        <v>304788646</v>
      </c>
      <c r="I118" s="113" t="s">
        <v>547</v>
      </c>
      <c r="J118" s="115">
        <v>300</v>
      </c>
      <c r="K118" s="115">
        <f t="shared" si="1"/>
        <v>80000</v>
      </c>
      <c r="L118" s="115">
        <v>24000000</v>
      </c>
    </row>
    <row r="119" spans="1:12" ht="75" x14ac:dyDescent="0.25">
      <c r="A119" s="18">
        <v>113</v>
      </c>
      <c r="B119" s="74" t="s">
        <v>207</v>
      </c>
      <c r="C119" s="74" t="s">
        <v>484</v>
      </c>
      <c r="D119" s="74" t="s">
        <v>258</v>
      </c>
      <c r="E119" s="74" t="s">
        <v>259</v>
      </c>
      <c r="F119" s="117">
        <v>4499666</v>
      </c>
      <c r="G119" s="114" t="s">
        <v>381</v>
      </c>
      <c r="H119" s="120">
        <v>311654604</v>
      </c>
      <c r="I119" s="113" t="s">
        <v>547</v>
      </c>
      <c r="J119" s="115">
        <v>1</v>
      </c>
      <c r="K119" s="115">
        <f t="shared" si="1"/>
        <v>3199000</v>
      </c>
      <c r="L119" s="115">
        <v>3199000</v>
      </c>
    </row>
    <row r="120" spans="1:12" ht="75" x14ac:dyDescent="0.25">
      <c r="A120" s="18">
        <v>114</v>
      </c>
      <c r="B120" s="74" t="s">
        <v>207</v>
      </c>
      <c r="C120" s="74" t="s">
        <v>468</v>
      </c>
      <c r="D120" s="74" t="s">
        <v>258</v>
      </c>
      <c r="E120" s="74" t="s">
        <v>259</v>
      </c>
      <c r="F120" s="117">
        <v>4499698</v>
      </c>
      <c r="G120" s="114" t="s">
        <v>268</v>
      </c>
      <c r="H120" s="120">
        <v>310908896</v>
      </c>
      <c r="I120" s="113" t="s">
        <v>547</v>
      </c>
      <c r="J120" s="115">
        <v>1</v>
      </c>
      <c r="K120" s="115">
        <f t="shared" si="1"/>
        <v>3552000</v>
      </c>
      <c r="L120" s="115">
        <v>3552000</v>
      </c>
    </row>
    <row r="121" spans="1:12" ht="75" x14ac:dyDescent="0.25">
      <c r="A121" s="18">
        <v>115</v>
      </c>
      <c r="B121" s="74" t="s">
        <v>207</v>
      </c>
      <c r="C121" s="74" t="s">
        <v>487</v>
      </c>
      <c r="D121" s="74" t="s">
        <v>258</v>
      </c>
      <c r="E121" s="74" t="s">
        <v>259</v>
      </c>
      <c r="F121" s="117">
        <v>4499722</v>
      </c>
      <c r="G121" s="114" t="s">
        <v>268</v>
      </c>
      <c r="H121" s="120">
        <v>310908896</v>
      </c>
      <c r="I121" s="113" t="s">
        <v>547</v>
      </c>
      <c r="J121" s="115">
        <v>1</v>
      </c>
      <c r="K121" s="115">
        <f t="shared" si="1"/>
        <v>238500</v>
      </c>
      <c r="L121" s="115">
        <v>238500</v>
      </c>
    </row>
    <row r="122" spans="1:12" ht="75" x14ac:dyDescent="0.25">
      <c r="A122" s="18">
        <v>116</v>
      </c>
      <c r="B122" s="74" t="s">
        <v>207</v>
      </c>
      <c r="C122" s="74" t="s">
        <v>488</v>
      </c>
      <c r="D122" s="74" t="s">
        <v>258</v>
      </c>
      <c r="E122" s="74" t="s">
        <v>259</v>
      </c>
      <c r="F122" s="117">
        <v>4501881</v>
      </c>
      <c r="G122" s="114" t="s">
        <v>382</v>
      </c>
      <c r="H122" s="120">
        <v>303128034</v>
      </c>
      <c r="I122" s="113" t="s">
        <v>547</v>
      </c>
      <c r="J122" s="115">
        <v>10</v>
      </c>
      <c r="K122" s="115">
        <f t="shared" si="1"/>
        <v>59900</v>
      </c>
      <c r="L122" s="115">
        <v>599000</v>
      </c>
    </row>
    <row r="123" spans="1:12" ht="75" x14ac:dyDescent="0.25">
      <c r="A123" s="18">
        <v>117</v>
      </c>
      <c r="B123" s="74" t="s">
        <v>207</v>
      </c>
      <c r="C123" s="74" t="s">
        <v>488</v>
      </c>
      <c r="D123" s="74" t="s">
        <v>258</v>
      </c>
      <c r="E123" s="74" t="s">
        <v>259</v>
      </c>
      <c r="F123" s="117">
        <v>4501883</v>
      </c>
      <c r="G123" s="114" t="s">
        <v>383</v>
      </c>
      <c r="H123" s="120">
        <v>447582640</v>
      </c>
      <c r="I123" s="113" t="s">
        <v>547</v>
      </c>
      <c r="J123" s="115">
        <v>5</v>
      </c>
      <c r="K123" s="115">
        <f t="shared" si="1"/>
        <v>139000</v>
      </c>
      <c r="L123" s="115">
        <v>695000</v>
      </c>
    </row>
    <row r="124" spans="1:12" ht="75" x14ac:dyDescent="0.25">
      <c r="A124" s="18">
        <v>118</v>
      </c>
      <c r="B124" s="74" t="s">
        <v>207</v>
      </c>
      <c r="C124" s="74" t="s">
        <v>488</v>
      </c>
      <c r="D124" s="74" t="s">
        <v>258</v>
      </c>
      <c r="E124" s="74" t="s">
        <v>259</v>
      </c>
      <c r="F124" s="117">
        <v>4501887</v>
      </c>
      <c r="G124" s="114" t="s">
        <v>383</v>
      </c>
      <c r="H124" s="120">
        <v>447582640</v>
      </c>
      <c r="I124" s="113" t="s">
        <v>547</v>
      </c>
      <c r="J124" s="115">
        <v>20</v>
      </c>
      <c r="K124" s="115">
        <f t="shared" si="1"/>
        <v>60549</v>
      </c>
      <c r="L124" s="115">
        <v>1210980</v>
      </c>
    </row>
    <row r="125" spans="1:12" ht="75" x14ac:dyDescent="0.25">
      <c r="A125" s="18">
        <v>119</v>
      </c>
      <c r="B125" s="74" t="s">
        <v>207</v>
      </c>
      <c r="C125" s="74" t="s">
        <v>488</v>
      </c>
      <c r="D125" s="74" t="s">
        <v>258</v>
      </c>
      <c r="E125" s="74" t="s">
        <v>259</v>
      </c>
      <c r="F125" s="117">
        <v>4501890</v>
      </c>
      <c r="G125" s="114" t="s">
        <v>383</v>
      </c>
      <c r="H125" s="120">
        <v>447582640</v>
      </c>
      <c r="I125" s="113" t="s">
        <v>547</v>
      </c>
      <c r="J125" s="115">
        <v>20</v>
      </c>
      <c r="K125" s="115">
        <f t="shared" si="1"/>
        <v>64935</v>
      </c>
      <c r="L125" s="115">
        <v>1298700</v>
      </c>
    </row>
    <row r="126" spans="1:12" ht="75" x14ac:dyDescent="0.25">
      <c r="A126" s="18">
        <v>120</v>
      </c>
      <c r="B126" s="74" t="s">
        <v>207</v>
      </c>
      <c r="C126" s="74" t="s">
        <v>488</v>
      </c>
      <c r="D126" s="74" t="s">
        <v>258</v>
      </c>
      <c r="E126" s="74" t="s">
        <v>259</v>
      </c>
      <c r="F126" s="117">
        <v>4501893</v>
      </c>
      <c r="G126" s="114" t="s">
        <v>384</v>
      </c>
      <c r="H126" s="120">
        <v>444699694</v>
      </c>
      <c r="I126" s="113" t="s">
        <v>550</v>
      </c>
      <c r="J126" s="115">
        <v>6</v>
      </c>
      <c r="K126" s="115">
        <f t="shared" si="1"/>
        <v>695000</v>
      </c>
      <c r="L126" s="115">
        <v>4170000</v>
      </c>
    </row>
    <row r="127" spans="1:12" ht="75" x14ac:dyDescent="0.25">
      <c r="A127" s="18">
        <v>121</v>
      </c>
      <c r="B127" s="74" t="s">
        <v>207</v>
      </c>
      <c r="C127" s="74" t="s">
        <v>488</v>
      </c>
      <c r="D127" s="74" t="s">
        <v>258</v>
      </c>
      <c r="E127" s="74" t="s">
        <v>259</v>
      </c>
      <c r="F127" s="117">
        <v>4501897</v>
      </c>
      <c r="G127" s="114" t="s">
        <v>383</v>
      </c>
      <c r="H127" s="120">
        <v>447582640</v>
      </c>
      <c r="I127" s="113" t="s">
        <v>547</v>
      </c>
      <c r="J127" s="115">
        <v>1</v>
      </c>
      <c r="K127" s="115">
        <f t="shared" si="1"/>
        <v>199000</v>
      </c>
      <c r="L127" s="115">
        <v>199000</v>
      </c>
    </row>
    <row r="128" spans="1:12" ht="75" x14ac:dyDescent="0.25">
      <c r="A128" s="18">
        <v>122</v>
      </c>
      <c r="B128" s="74" t="s">
        <v>207</v>
      </c>
      <c r="C128" s="74" t="s">
        <v>240</v>
      </c>
      <c r="D128" s="74" t="s">
        <v>258</v>
      </c>
      <c r="E128" s="74" t="s">
        <v>259</v>
      </c>
      <c r="F128" s="117">
        <v>4536077</v>
      </c>
      <c r="G128" s="114" t="s">
        <v>276</v>
      </c>
      <c r="H128" s="120">
        <v>301599908</v>
      </c>
      <c r="I128" s="113" t="s">
        <v>545</v>
      </c>
      <c r="J128" s="115">
        <v>1</v>
      </c>
      <c r="K128" s="115">
        <f t="shared" si="1"/>
        <v>7500000</v>
      </c>
      <c r="L128" s="115">
        <v>7500000</v>
      </c>
    </row>
    <row r="129" spans="1:12" ht="75" x14ac:dyDescent="0.25">
      <c r="A129" s="18">
        <v>123</v>
      </c>
      <c r="B129" s="74" t="s">
        <v>207</v>
      </c>
      <c r="C129" s="74" t="s">
        <v>489</v>
      </c>
      <c r="D129" s="74" t="s">
        <v>258</v>
      </c>
      <c r="E129" s="74" t="s">
        <v>259</v>
      </c>
      <c r="F129" s="117">
        <v>4548546</v>
      </c>
      <c r="G129" s="114" t="s">
        <v>385</v>
      </c>
      <c r="H129" s="120">
        <v>310053539</v>
      </c>
      <c r="I129" s="113" t="s">
        <v>547</v>
      </c>
      <c r="J129" s="115">
        <v>3</v>
      </c>
      <c r="K129" s="115">
        <f t="shared" si="1"/>
        <v>1999000</v>
      </c>
      <c r="L129" s="115">
        <v>5997000</v>
      </c>
    </row>
    <row r="130" spans="1:12" ht="75" x14ac:dyDescent="0.25">
      <c r="A130" s="18">
        <v>124</v>
      </c>
      <c r="B130" s="74" t="s">
        <v>207</v>
      </c>
      <c r="C130" s="74" t="s">
        <v>490</v>
      </c>
      <c r="D130" s="74" t="s">
        <v>258</v>
      </c>
      <c r="E130" s="74" t="s">
        <v>259</v>
      </c>
      <c r="F130" s="117">
        <v>4548627</v>
      </c>
      <c r="G130" s="114" t="s">
        <v>386</v>
      </c>
      <c r="H130" s="120">
        <v>598341888</v>
      </c>
      <c r="I130" s="113" t="s">
        <v>547</v>
      </c>
      <c r="J130" s="115">
        <v>1</v>
      </c>
      <c r="K130" s="115">
        <f t="shared" si="1"/>
        <v>138000</v>
      </c>
      <c r="L130" s="115">
        <v>138000</v>
      </c>
    </row>
    <row r="131" spans="1:12" ht="75" x14ac:dyDescent="0.25">
      <c r="A131" s="18">
        <v>125</v>
      </c>
      <c r="B131" s="74" t="s">
        <v>207</v>
      </c>
      <c r="C131" s="74" t="s">
        <v>490</v>
      </c>
      <c r="D131" s="74" t="s">
        <v>258</v>
      </c>
      <c r="E131" s="74" t="s">
        <v>259</v>
      </c>
      <c r="F131" s="117">
        <v>4548660</v>
      </c>
      <c r="G131" s="114" t="s">
        <v>386</v>
      </c>
      <c r="H131" s="120">
        <v>598341888</v>
      </c>
      <c r="I131" s="113" t="s">
        <v>547</v>
      </c>
      <c r="J131" s="115">
        <v>2</v>
      </c>
      <c r="K131" s="115">
        <f t="shared" si="1"/>
        <v>131111</v>
      </c>
      <c r="L131" s="115">
        <v>262222</v>
      </c>
    </row>
    <row r="132" spans="1:12" ht="75" x14ac:dyDescent="0.25">
      <c r="A132" s="18">
        <v>126</v>
      </c>
      <c r="B132" s="74" t="s">
        <v>207</v>
      </c>
      <c r="C132" s="74" t="s">
        <v>451</v>
      </c>
      <c r="D132" s="74" t="s">
        <v>258</v>
      </c>
      <c r="E132" s="74" t="s">
        <v>259</v>
      </c>
      <c r="F132" s="117">
        <v>4550181</v>
      </c>
      <c r="G132" s="114" t="s">
        <v>387</v>
      </c>
      <c r="H132" s="120">
        <v>455948038</v>
      </c>
      <c r="I132" s="113" t="s">
        <v>547</v>
      </c>
      <c r="J132" s="115">
        <v>1</v>
      </c>
      <c r="K132" s="115">
        <f t="shared" si="1"/>
        <v>7200000</v>
      </c>
      <c r="L132" s="115">
        <v>7200000</v>
      </c>
    </row>
    <row r="133" spans="1:12" ht="75" x14ac:dyDescent="0.25">
      <c r="A133" s="18">
        <v>127</v>
      </c>
      <c r="B133" s="74" t="s">
        <v>207</v>
      </c>
      <c r="C133" s="74" t="s">
        <v>458</v>
      </c>
      <c r="D133" s="74" t="s">
        <v>258</v>
      </c>
      <c r="E133" s="74" t="s">
        <v>259</v>
      </c>
      <c r="F133" s="117">
        <v>4565086</v>
      </c>
      <c r="G133" s="114" t="s">
        <v>270</v>
      </c>
      <c r="H133" s="120">
        <v>621402064</v>
      </c>
      <c r="I133" s="113" t="s">
        <v>547</v>
      </c>
      <c r="J133" s="115">
        <v>1</v>
      </c>
      <c r="K133" s="115">
        <f t="shared" si="1"/>
        <v>1164000</v>
      </c>
      <c r="L133" s="115">
        <v>1164000</v>
      </c>
    </row>
    <row r="134" spans="1:12" ht="75" x14ac:dyDescent="0.25">
      <c r="A134" s="18">
        <v>128</v>
      </c>
      <c r="B134" s="74" t="s">
        <v>207</v>
      </c>
      <c r="C134" s="74" t="s">
        <v>491</v>
      </c>
      <c r="D134" s="74" t="s">
        <v>258</v>
      </c>
      <c r="E134" s="74" t="s">
        <v>259</v>
      </c>
      <c r="F134" s="117">
        <v>4567939</v>
      </c>
      <c r="G134" s="114" t="s">
        <v>385</v>
      </c>
      <c r="H134" s="120">
        <v>310053539</v>
      </c>
      <c r="I134" s="113" t="s">
        <v>547</v>
      </c>
      <c r="J134" s="115">
        <v>1</v>
      </c>
      <c r="K134" s="115">
        <f t="shared" si="1"/>
        <v>6000000.0099999998</v>
      </c>
      <c r="L134" s="115">
        <v>6000000.0099999998</v>
      </c>
    </row>
    <row r="135" spans="1:12" ht="75" x14ac:dyDescent="0.25">
      <c r="A135" s="18">
        <v>129</v>
      </c>
      <c r="B135" s="74" t="s">
        <v>207</v>
      </c>
      <c r="C135" s="74" t="s">
        <v>492</v>
      </c>
      <c r="D135" s="74" t="s">
        <v>258</v>
      </c>
      <c r="E135" s="74" t="s">
        <v>259</v>
      </c>
      <c r="F135" s="117">
        <v>4591594</v>
      </c>
      <c r="G135" s="114" t="s">
        <v>388</v>
      </c>
      <c r="H135" s="120">
        <v>309247681</v>
      </c>
      <c r="I135" s="113" t="s">
        <v>550</v>
      </c>
      <c r="J135" s="115">
        <v>2</v>
      </c>
      <c r="K135" s="115">
        <f t="shared" si="1"/>
        <v>740000</v>
      </c>
      <c r="L135" s="115">
        <v>1480000</v>
      </c>
    </row>
    <row r="136" spans="1:12" ht="75" x14ac:dyDescent="0.25">
      <c r="A136" s="18">
        <v>130</v>
      </c>
      <c r="B136" s="74" t="s">
        <v>207</v>
      </c>
      <c r="C136" s="74" t="s">
        <v>493</v>
      </c>
      <c r="D136" s="74" t="s">
        <v>258</v>
      </c>
      <c r="E136" s="74" t="s">
        <v>259</v>
      </c>
      <c r="F136" s="117">
        <v>4605685</v>
      </c>
      <c r="G136" s="114" t="s">
        <v>288</v>
      </c>
      <c r="H136" s="120">
        <v>51908026590018</v>
      </c>
      <c r="I136" s="113" t="s">
        <v>547</v>
      </c>
      <c r="J136" s="115">
        <v>50</v>
      </c>
      <c r="K136" s="115">
        <f t="shared" ref="K136:K199" si="2">L136/J136</f>
        <v>7800</v>
      </c>
      <c r="L136" s="115">
        <v>390000</v>
      </c>
    </row>
    <row r="137" spans="1:12" ht="75" x14ac:dyDescent="0.25">
      <c r="A137" s="18">
        <v>131</v>
      </c>
      <c r="B137" s="74" t="s">
        <v>207</v>
      </c>
      <c r="C137" s="74" t="s">
        <v>493</v>
      </c>
      <c r="D137" s="74" t="s">
        <v>258</v>
      </c>
      <c r="E137" s="74" t="s">
        <v>259</v>
      </c>
      <c r="F137" s="117">
        <v>4605753</v>
      </c>
      <c r="G137" s="114" t="s">
        <v>288</v>
      </c>
      <c r="H137" s="120">
        <v>51908026590018</v>
      </c>
      <c r="I137" s="113" t="s">
        <v>547</v>
      </c>
      <c r="J137" s="115">
        <v>50</v>
      </c>
      <c r="K137" s="115">
        <f t="shared" si="2"/>
        <v>4000.01</v>
      </c>
      <c r="L137" s="115">
        <v>200000.5</v>
      </c>
    </row>
    <row r="138" spans="1:12" ht="75" x14ac:dyDescent="0.25">
      <c r="A138" s="18">
        <v>132</v>
      </c>
      <c r="B138" s="74" t="s">
        <v>207</v>
      </c>
      <c r="C138" s="74" t="s">
        <v>494</v>
      </c>
      <c r="D138" s="74" t="s">
        <v>258</v>
      </c>
      <c r="E138" s="74" t="s">
        <v>259</v>
      </c>
      <c r="F138" s="117">
        <v>4617237</v>
      </c>
      <c r="G138" s="114" t="s">
        <v>374</v>
      </c>
      <c r="H138" s="120">
        <v>311085291</v>
      </c>
      <c r="I138" s="113" t="s">
        <v>547</v>
      </c>
      <c r="J138" s="115">
        <v>15</v>
      </c>
      <c r="K138" s="115">
        <f t="shared" si="2"/>
        <v>550000</v>
      </c>
      <c r="L138" s="115">
        <v>8250000</v>
      </c>
    </row>
    <row r="139" spans="1:12" ht="75" x14ac:dyDescent="0.25">
      <c r="A139" s="18">
        <v>133</v>
      </c>
      <c r="B139" s="74" t="s">
        <v>207</v>
      </c>
      <c r="C139" s="74" t="s">
        <v>494</v>
      </c>
      <c r="D139" s="74" t="s">
        <v>258</v>
      </c>
      <c r="E139" s="74" t="s">
        <v>259</v>
      </c>
      <c r="F139" s="117">
        <v>4617245</v>
      </c>
      <c r="G139" s="114" t="s">
        <v>389</v>
      </c>
      <c r="H139" s="120">
        <v>310930554</v>
      </c>
      <c r="I139" s="113" t="s">
        <v>547</v>
      </c>
      <c r="J139" s="115">
        <v>5</v>
      </c>
      <c r="K139" s="115">
        <f t="shared" si="2"/>
        <v>808000.01</v>
      </c>
      <c r="L139" s="115">
        <v>4040000.05</v>
      </c>
    </row>
    <row r="140" spans="1:12" ht="75" x14ac:dyDescent="0.25">
      <c r="A140" s="18">
        <v>134</v>
      </c>
      <c r="B140" s="74" t="s">
        <v>207</v>
      </c>
      <c r="C140" s="74" t="s">
        <v>495</v>
      </c>
      <c r="D140" s="74" t="s">
        <v>258</v>
      </c>
      <c r="E140" s="74" t="s">
        <v>259</v>
      </c>
      <c r="F140" s="117">
        <v>4615148</v>
      </c>
      <c r="G140" s="114" t="s">
        <v>390</v>
      </c>
      <c r="H140" s="120">
        <v>461926197</v>
      </c>
      <c r="I140" s="113" t="s">
        <v>549</v>
      </c>
      <c r="J140" s="115">
        <v>10</v>
      </c>
      <c r="K140" s="115">
        <f t="shared" si="2"/>
        <v>50000</v>
      </c>
      <c r="L140" s="115">
        <v>500000</v>
      </c>
    </row>
    <row r="141" spans="1:12" ht="75" x14ac:dyDescent="0.25">
      <c r="A141" s="18">
        <v>135</v>
      </c>
      <c r="B141" s="74" t="s">
        <v>207</v>
      </c>
      <c r="C141" s="74" t="s">
        <v>496</v>
      </c>
      <c r="D141" s="74" t="s">
        <v>258</v>
      </c>
      <c r="E141" s="74" t="s">
        <v>259</v>
      </c>
      <c r="F141" s="117">
        <v>4669802</v>
      </c>
      <c r="G141" s="114" t="s">
        <v>391</v>
      </c>
      <c r="H141" s="120">
        <v>305477185</v>
      </c>
      <c r="I141" s="113" t="s">
        <v>552</v>
      </c>
      <c r="J141" s="115">
        <v>250</v>
      </c>
      <c r="K141" s="115">
        <f t="shared" si="2"/>
        <v>11880</v>
      </c>
      <c r="L141" s="115">
        <v>2970000</v>
      </c>
    </row>
    <row r="142" spans="1:12" ht="75" x14ac:dyDescent="0.25">
      <c r="A142" s="18">
        <v>136</v>
      </c>
      <c r="B142" s="74" t="s">
        <v>207</v>
      </c>
      <c r="C142" s="74" t="s">
        <v>497</v>
      </c>
      <c r="D142" s="74" t="s">
        <v>258</v>
      </c>
      <c r="E142" s="74" t="s">
        <v>259</v>
      </c>
      <c r="F142" s="117">
        <v>4699665</v>
      </c>
      <c r="G142" s="114" t="s">
        <v>392</v>
      </c>
      <c r="H142" s="120">
        <v>50405037080026</v>
      </c>
      <c r="I142" s="113" t="s">
        <v>547</v>
      </c>
      <c r="J142" s="115">
        <v>1</v>
      </c>
      <c r="K142" s="115">
        <f t="shared" si="2"/>
        <v>14400000.01</v>
      </c>
      <c r="L142" s="115">
        <v>14400000.01</v>
      </c>
    </row>
    <row r="143" spans="1:12" ht="75" x14ac:dyDescent="0.25">
      <c r="A143" s="18">
        <v>137</v>
      </c>
      <c r="B143" s="74" t="s">
        <v>207</v>
      </c>
      <c r="C143" s="74" t="s">
        <v>487</v>
      </c>
      <c r="D143" s="74" t="s">
        <v>258</v>
      </c>
      <c r="E143" s="74" t="s">
        <v>259</v>
      </c>
      <c r="F143" s="117">
        <v>4726176</v>
      </c>
      <c r="G143" s="114" t="s">
        <v>393</v>
      </c>
      <c r="H143" s="120">
        <v>513235825</v>
      </c>
      <c r="I143" s="113" t="s">
        <v>547</v>
      </c>
      <c r="J143" s="115">
        <v>10</v>
      </c>
      <c r="K143" s="115">
        <f t="shared" si="2"/>
        <v>354000</v>
      </c>
      <c r="L143" s="115">
        <v>3540000</v>
      </c>
    </row>
    <row r="144" spans="1:12" ht="75" x14ac:dyDescent="0.25">
      <c r="A144" s="18">
        <v>138</v>
      </c>
      <c r="B144" s="74" t="s">
        <v>207</v>
      </c>
      <c r="C144" s="74" t="s">
        <v>498</v>
      </c>
      <c r="D144" s="74" t="s">
        <v>258</v>
      </c>
      <c r="E144" s="74" t="s">
        <v>259</v>
      </c>
      <c r="F144" s="117">
        <v>4732972</v>
      </c>
      <c r="G144" s="114" t="s">
        <v>394</v>
      </c>
      <c r="H144" s="120">
        <v>306588173</v>
      </c>
      <c r="I144" s="113" t="s">
        <v>547</v>
      </c>
      <c r="J144" s="115">
        <v>10</v>
      </c>
      <c r="K144" s="115">
        <f t="shared" si="2"/>
        <v>999999</v>
      </c>
      <c r="L144" s="115">
        <v>9999990</v>
      </c>
    </row>
    <row r="145" spans="1:12" ht="75" x14ac:dyDescent="0.25">
      <c r="A145" s="18">
        <v>139</v>
      </c>
      <c r="B145" s="74" t="s">
        <v>207</v>
      </c>
      <c r="C145" s="74" t="s">
        <v>499</v>
      </c>
      <c r="D145" s="74" t="s">
        <v>258</v>
      </c>
      <c r="E145" s="74" t="s">
        <v>259</v>
      </c>
      <c r="F145" s="117">
        <v>4733050</v>
      </c>
      <c r="G145" s="114" t="s">
        <v>395</v>
      </c>
      <c r="H145" s="120">
        <v>40210702710011</v>
      </c>
      <c r="I145" s="113" t="s">
        <v>547</v>
      </c>
      <c r="J145" s="115">
        <v>3</v>
      </c>
      <c r="K145" s="115">
        <f t="shared" si="2"/>
        <v>499000</v>
      </c>
      <c r="L145" s="115">
        <v>1497000</v>
      </c>
    </row>
    <row r="146" spans="1:12" ht="75" x14ac:dyDescent="0.25">
      <c r="A146" s="18">
        <v>140</v>
      </c>
      <c r="B146" s="74" t="s">
        <v>207</v>
      </c>
      <c r="C146" s="74" t="s">
        <v>477</v>
      </c>
      <c r="D146" s="74" t="s">
        <v>258</v>
      </c>
      <c r="E146" s="74" t="s">
        <v>259</v>
      </c>
      <c r="F146" s="117">
        <v>4733117</v>
      </c>
      <c r="G146" s="114" t="s">
        <v>286</v>
      </c>
      <c r="H146" s="120">
        <v>309560849</v>
      </c>
      <c r="I146" s="113" t="s">
        <v>549</v>
      </c>
      <c r="J146" s="115">
        <v>25</v>
      </c>
      <c r="K146" s="115">
        <f t="shared" si="2"/>
        <v>83900</v>
      </c>
      <c r="L146" s="115">
        <v>2097500</v>
      </c>
    </row>
    <row r="147" spans="1:12" ht="75" x14ac:dyDescent="0.25">
      <c r="A147" s="18">
        <v>141</v>
      </c>
      <c r="B147" s="74" t="s">
        <v>207</v>
      </c>
      <c r="C147" s="74" t="s">
        <v>476</v>
      </c>
      <c r="D147" s="74" t="s">
        <v>258</v>
      </c>
      <c r="E147" s="74" t="s">
        <v>259</v>
      </c>
      <c r="F147" s="117">
        <v>4733126</v>
      </c>
      <c r="G147" s="114" t="s">
        <v>286</v>
      </c>
      <c r="H147" s="120">
        <v>309560849</v>
      </c>
      <c r="I147" s="113" t="s">
        <v>549</v>
      </c>
      <c r="J147" s="115">
        <v>25</v>
      </c>
      <c r="K147" s="115">
        <f t="shared" si="2"/>
        <v>74900</v>
      </c>
      <c r="L147" s="115">
        <v>1872500</v>
      </c>
    </row>
    <row r="148" spans="1:12" ht="75" x14ac:dyDescent="0.25">
      <c r="A148" s="18">
        <v>142</v>
      </c>
      <c r="B148" s="74" t="s">
        <v>207</v>
      </c>
      <c r="C148" s="74" t="s">
        <v>500</v>
      </c>
      <c r="D148" s="74" t="s">
        <v>258</v>
      </c>
      <c r="E148" s="74" t="s">
        <v>259</v>
      </c>
      <c r="F148" s="117">
        <v>4772340</v>
      </c>
      <c r="G148" s="114" t="s">
        <v>287</v>
      </c>
      <c r="H148" s="120">
        <v>309304856</v>
      </c>
      <c r="I148" s="113" t="s">
        <v>553</v>
      </c>
      <c r="J148" s="115">
        <v>50</v>
      </c>
      <c r="K148" s="115">
        <f t="shared" si="2"/>
        <v>7350</v>
      </c>
      <c r="L148" s="115">
        <v>367500</v>
      </c>
    </row>
    <row r="149" spans="1:12" ht="75" x14ac:dyDescent="0.25">
      <c r="A149" s="18">
        <v>143</v>
      </c>
      <c r="B149" s="74" t="s">
        <v>207</v>
      </c>
      <c r="C149" s="74" t="s">
        <v>470</v>
      </c>
      <c r="D149" s="74" t="s">
        <v>258</v>
      </c>
      <c r="E149" s="74" t="s">
        <v>259</v>
      </c>
      <c r="F149" s="117">
        <v>4772434</v>
      </c>
      <c r="G149" s="114" t="s">
        <v>390</v>
      </c>
      <c r="H149" s="120">
        <v>30511862380025</v>
      </c>
      <c r="I149" s="113" t="s">
        <v>547</v>
      </c>
      <c r="J149" s="115">
        <v>20</v>
      </c>
      <c r="K149" s="115">
        <f t="shared" si="2"/>
        <v>59899</v>
      </c>
      <c r="L149" s="115">
        <v>1197980</v>
      </c>
    </row>
    <row r="150" spans="1:12" ht="75" x14ac:dyDescent="0.25">
      <c r="A150" s="18">
        <v>144</v>
      </c>
      <c r="B150" s="74" t="s">
        <v>207</v>
      </c>
      <c r="C150" s="74" t="s">
        <v>452</v>
      </c>
      <c r="D150" s="74" t="s">
        <v>258</v>
      </c>
      <c r="E150" s="74" t="s">
        <v>259</v>
      </c>
      <c r="F150" s="117">
        <v>4821501</v>
      </c>
      <c r="G150" s="114" t="s">
        <v>396</v>
      </c>
      <c r="H150" s="120">
        <v>312138778</v>
      </c>
      <c r="I150" s="113" t="s">
        <v>550</v>
      </c>
      <c r="J150" s="115">
        <v>3</v>
      </c>
      <c r="K150" s="115">
        <f t="shared" si="2"/>
        <v>3600000.01</v>
      </c>
      <c r="L150" s="115">
        <v>10800000.029999999</v>
      </c>
    </row>
    <row r="151" spans="1:12" ht="75" x14ac:dyDescent="0.25">
      <c r="A151" s="18">
        <v>145</v>
      </c>
      <c r="B151" s="74" t="s">
        <v>207</v>
      </c>
      <c r="C151" s="74" t="s">
        <v>501</v>
      </c>
      <c r="D151" s="74" t="s">
        <v>258</v>
      </c>
      <c r="E151" s="74" t="s">
        <v>259</v>
      </c>
      <c r="F151" s="117">
        <v>4821605</v>
      </c>
      <c r="G151" s="114" t="s">
        <v>396</v>
      </c>
      <c r="H151" s="120">
        <v>312138778</v>
      </c>
      <c r="I151" s="113" t="s">
        <v>547</v>
      </c>
      <c r="J151" s="115">
        <v>1</v>
      </c>
      <c r="K151" s="115">
        <f t="shared" si="2"/>
        <v>200000</v>
      </c>
      <c r="L151" s="115">
        <v>200000</v>
      </c>
    </row>
    <row r="152" spans="1:12" ht="75" x14ac:dyDescent="0.25">
      <c r="A152" s="18">
        <v>146</v>
      </c>
      <c r="B152" s="74" t="s">
        <v>207</v>
      </c>
      <c r="C152" s="74" t="s">
        <v>502</v>
      </c>
      <c r="D152" s="74" t="s">
        <v>258</v>
      </c>
      <c r="E152" s="74" t="s">
        <v>259</v>
      </c>
      <c r="F152" s="117">
        <v>4831854</v>
      </c>
      <c r="G152" s="114" t="s">
        <v>397</v>
      </c>
      <c r="H152" s="120">
        <v>310636373</v>
      </c>
      <c r="I152" s="113" t="s">
        <v>547</v>
      </c>
      <c r="J152" s="115">
        <v>2</v>
      </c>
      <c r="K152" s="115">
        <f t="shared" si="2"/>
        <v>3440000</v>
      </c>
      <c r="L152" s="115">
        <v>6880000</v>
      </c>
    </row>
    <row r="153" spans="1:12" ht="75" x14ac:dyDescent="0.25">
      <c r="A153" s="18">
        <v>147</v>
      </c>
      <c r="B153" s="74" t="s">
        <v>207</v>
      </c>
      <c r="C153" s="74" t="s">
        <v>503</v>
      </c>
      <c r="D153" s="74" t="s">
        <v>258</v>
      </c>
      <c r="E153" s="74" t="s">
        <v>259</v>
      </c>
      <c r="F153" s="117">
        <v>4909397</v>
      </c>
      <c r="G153" s="114" t="s">
        <v>398</v>
      </c>
      <c r="H153" s="120">
        <v>305646687</v>
      </c>
      <c r="I153" s="113" t="s">
        <v>547</v>
      </c>
      <c r="J153" s="115">
        <v>2</v>
      </c>
      <c r="K153" s="115">
        <f t="shared" si="2"/>
        <v>150000</v>
      </c>
      <c r="L153" s="115">
        <v>300000</v>
      </c>
    </row>
    <row r="154" spans="1:12" ht="75" x14ac:dyDescent="0.25">
      <c r="A154" s="18">
        <v>148</v>
      </c>
      <c r="B154" s="74" t="s">
        <v>207</v>
      </c>
      <c r="C154" s="74" t="s">
        <v>504</v>
      </c>
      <c r="D154" s="74" t="s">
        <v>258</v>
      </c>
      <c r="E154" s="74" t="s">
        <v>259</v>
      </c>
      <c r="F154" s="117">
        <v>4950995</v>
      </c>
      <c r="G154" s="114" t="s">
        <v>374</v>
      </c>
      <c r="H154" s="120">
        <v>311085291</v>
      </c>
      <c r="I154" s="113" t="s">
        <v>547</v>
      </c>
      <c r="J154" s="115">
        <v>10</v>
      </c>
      <c r="K154" s="115">
        <f t="shared" si="2"/>
        <v>4200000</v>
      </c>
      <c r="L154" s="115">
        <v>42000000</v>
      </c>
    </row>
    <row r="155" spans="1:12" ht="75" x14ac:dyDescent="0.25">
      <c r="A155" s="18">
        <v>149</v>
      </c>
      <c r="B155" s="74" t="s">
        <v>207</v>
      </c>
      <c r="C155" s="74" t="s">
        <v>505</v>
      </c>
      <c r="D155" s="74" t="s">
        <v>258</v>
      </c>
      <c r="E155" s="74" t="s">
        <v>259</v>
      </c>
      <c r="F155" s="117">
        <v>4950937</v>
      </c>
      <c r="G155" s="114" t="s">
        <v>399</v>
      </c>
      <c r="H155" s="120">
        <v>50911056810026</v>
      </c>
      <c r="I155" s="113" t="s">
        <v>547</v>
      </c>
      <c r="J155" s="115">
        <v>10</v>
      </c>
      <c r="K155" s="115">
        <f t="shared" si="2"/>
        <v>419000</v>
      </c>
      <c r="L155" s="115">
        <v>4190000</v>
      </c>
    </row>
    <row r="156" spans="1:12" ht="75" x14ac:dyDescent="0.25">
      <c r="A156" s="18">
        <v>150</v>
      </c>
      <c r="B156" s="74" t="s">
        <v>207</v>
      </c>
      <c r="C156" s="74" t="s">
        <v>505</v>
      </c>
      <c r="D156" s="74" t="s">
        <v>258</v>
      </c>
      <c r="E156" s="74" t="s">
        <v>259</v>
      </c>
      <c r="F156" s="117">
        <v>4950947</v>
      </c>
      <c r="G156" s="114" t="s">
        <v>399</v>
      </c>
      <c r="H156" s="120">
        <v>50911056810026</v>
      </c>
      <c r="I156" s="113" t="s">
        <v>547</v>
      </c>
      <c r="J156" s="115">
        <v>10</v>
      </c>
      <c r="K156" s="115">
        <f t="shared" si="2"/>
        <v>419000</v>
      </c>
      <c r="L156" s="115">
        <v>4190000</v>
      </c>
    </row>
    <row r="157" spans="1:12" ht="75" x14ac:dyDescent="0.25">
      <c r="A157" s="18">
        <v>151</v>
      </c>
      <c r="B157" s="74" t="s">
        <v>207</v>
      </c>
      <c r="C157" s="74" t="s">
        <v>506</v>
      </c>
      <c r="D157" s="74" t="s">
        <v>258</v>
      </c>
      <c r="E157" s="74" t="s">
        <v>259</v>
      </c>
      <c r="F157" s="117">
        <v>4968229</v>
      </c>
      <c r="G157" s="114" t="s">
        <v>400</v>
      </c>
      <c r="H157" s="120">
        <v>309553476</v>
      </c>
      <c r="I157" s="113" t="s">
        <v>545</v>
      </c>
      <c r="J157" s="115">
        <v>1</v>
      </c>
      <c r="K157" s="115">
        <f t="shared" si="2"/>
        <v>18500000</v>
      </c>
      <c r="L157" s="115">
        <v>18500000</v>
      </c>
    </row>
    <row r="158" spans="1:12" ht="75" x14ac:dyDescent="0.25">
      <c r="A158" s="18">
        <v>152</v>
      </c>
      <c r="B158" s="74" t="s">
        <v>207</v>
      </c>
      <c r="C158" s="74" t="s">
        <v>507</v>
      </c>
      <c r="D158" s="74" t="s">
        <v>258</v>
      </c>
      <c r="E158" s="74" t="s">
        <v>259</v>
      </c>
      <c r="F158" s="117">
        <v>4991514</v>
      </c>
      <c r="G158" s="114" t="s">
        <v>401</v>
      </c>
      <c r="H158" s="120">
        <v>307569615</v>
      </c>
      <c r="I158" s="113" t="s">
        <v>547</v>
      </c>
      <c r="J158" s="115">
        <v>50</v>
      </c>
      <c r="K158" s="115">
        <f t="shared" si="2"/>
        <v>89750</v>
      </c>
      <c r="L158" s="115">
        <v>4487500</v>
      </c>
    </row>
    <row r="159" spans="1:12" ht="75" x14ac:dyDescent="0.25">
      <c r="A159" s="18">
        <v>153</v>
      </c>
      <c r="B159" s="74" t="s">
        <v>207</v>
      </c>
      <c r="C159" s="74" t="s">
        <v>508</v>
      </c>
      <c r="D159" s="74" t="s">
        <v>258</v>
      </c>
      <c r="E159" s="74" t="s">
        <v>259</v>
      </c>
      <c r="F159" s="117">
        <v>5010260</v>
      </c>
      <c r="G159" s="114" t="s">
        <v>396</v>
      </c>
      <c r="H159" s="120">
        <v>312138778</v>
      </c>
      <c r="I159" s="113" t="s">
        <v>547</v>
      </c>
      <c r="J159" s="115">
        <v>3</v>
      </c>
      <c r="K159" s="115">
        <f t="shared" si="2"/>
        <v>770000</v>
      </c>
      <c r="L159" s="115">
        <v>2310000</v>
      </c>
    </row>
    <row r="160" spans="1:12" ht="75" x14ac:dyDescent="0.25">
      <c r="A160" s="18">
        <v>154</v>
      </c>
      <c r="B160" s="74" t="s">
        <v>207</v>
      </c>
      <c r="C160" s="74" t="s">
        <v>509</v>
      </c>
      <c r="D160" s="74" t="s">
        <v>258</v>
      </c>
      <c r="E160" s="74" t="s">
        <v>259</v>
      </c>
      <c r="F160" s="117">
        <v>5019468</v>
      </c>
      <c r="G160" s="114" t="s">
        <v>402</v>
      </c>
      <c r="H160" s="120">
        <v>307888321</v>
      </c>
      <c r="I160" s="113" t="s">
        <v>550</v>
      </c>
      <c r="J160" s="115">
        <v>1</v>
      </c>
      <c r="K160" s="115">
        <f t="shared" si="2"/>
        <v>16497512</v>
      </c>
      <c r="L160" s="115">
        <v>16497512</v>
      </c>
    </row>
    <row r="161" spans="1:12" ht="75" x14ac:dyDescent="0.25">
      <c r="A161" s="18">
        <v>155</v>
      </c>
      <c r="B161" s="74" t="s">
        <v>207</v>
      </c>
      <c r="C161" s="74" t="s">
        <v>510</v>
      </c>
      <c r="D161" s="74" t="s">
        <v>258</v>
      </c>
      <c r="E161" s="74" t="s">
        <v>259</v>
      </c>
      <c r="F161" s="117">
        <v>5010280</v>
      </c>
      <c r="G161" s="114" t="s">
        <v>396</v>
      </c>
      <c r="H161" s="120">
        <v>312138778</v>
      </c>
      <c r="I161" s="113" t="s">
        <v>550</v>
      </c>
      <c r="J161" s="115">
        <v>1</v>
      </c>
      <c r="K161" s="115">
        <f t="shared" si="2"/>
        <v>530000</v>
      </c>
      <c r="L161" s="115">
        <v>530000</v>
      </c>
    </row>
    <row r="162" spans="1:12" ht="75" x14ac:dyDescent="0.25">
      <c r="A162" s="18">
        <v>156</v>
      </c>
      <c r="B162" s="74" t="s">
        <v>207</v>
      </c>
      <c r="C162" s="74" t="s">
        <v>447</v>
      </c>
      <c r="D162" s="74" t="s">
        <v>258</v>
      </c>
      <c r="E162" s="74" t="s">
        <v>259</v>
      </c>
      <c r="F162" s="117">
        <v>5027952</v>
      </c>
      <c r="G162" s="114" t="s">
        <v>273</v>
      </c>
      <c r="H162" s="120">
        <v>307314860</v>
      </c>
      <c r="I162" s="113" t="s">
        <v>550</v>
      </c>
      <c r="J162" s="115">
        <v>10</v>
      </c>
      <c r="K162" s="115">
        <f t="shared" si="2"/>
        <v>13875000</v>
      </c>
      <c r="L162" s="115">
        <v>138750000</v>
      </c>
    </row>
    <row r="163" spans="1:12" ht="75" x14ac:dyDescent="0.25">
      <c r="A163" s="18">
        <v>157</v>
      </c>
      <c r="B163" s="74" t="s">
        <v>207</v>
      </c>
      <c r="C163" s="74" t="s">
        <v>511</v>
      </c>
      <c r="D163" s="74" t="s">
        <v>258</v>
      </c>
      <c r="E163" s="74" t="s">
        <v>259</v>
      </c>
      <c r="F163" s="117">
        <v>5106745</v>
      </c>
      <c r="G163" s="114" t="s">
        <v>403</v>
      </c>
      <c r="H163" s="120">
        <v>501421427</v>
      </c>
      <c r="I163" s="113" t="s">
        <v>545</v>
      </c>
      <c r="J163" s="115">
        <v>2</v>
      </c>
      <c r="K163" s="115">
        <f t="shared" si="2"/>
        <v>3200000</v>
      </c>
      <c r="L163" s="115">
        <v>6400000</v>
      </c>
    </row>
    <row r="164" spans="1:12" ht="75" x14ac:dyDescent="0.25">
      <c r="A164" s="18">
        <v>158</v>
      </c>
      <c r="B164" s="74" t="s">
        <v>207</v>
      </c>
      <c r="C164" s="74" t="s">
        <v>512</v>
      </c>
      <c r="D164" s="74" t="s">
        <v>258</v>
      </c>
      <c r="E164" s="74" t="s">
        <v>259</v>
      </c>
      <c r="F164" s="117">
        <v>5106758</v>
      </c>
      <c r="G164" s="114" t="s">
        <v>399</v>
      </c>
      <c r="H164" s="120">
        <v>50911056810026</v>
      </c>
      <c r="I164" s="113" t="s">
        <v>547</v>
      </c>
      <c r="J164" s="115">
        <v>4</v>
      </c>
      <c r="K164" s="115">
        <f t="shared" si="2"/>
        <v>1500000</v>
      </c>
      <c r="L164" s="115">
        <v>6000000</v>
      </c>
    </row>
    <row r="165" spans="1:12" ht="75" x14ac:dyDescent="0.25">
      <c r="A165" s="18">
        <v>159</v>
      </c>
      <c r="B165" s="74" t="s">
        <v>207</v>
      </c>
      <c r="C165" s="74" t="s">
        <v>512</v>
      </c>
      <c r="D165" s="74" t="s">
        <v>258</v>
      </c>
      <c r="E165" s="74" t="s">
        <v>259</v>
      </c>
      <c r="F165" s="117">
        <v>5106787</v>
      </c>
      <c r="G165" s="114" t="s">
        <v>399</v>
      </c>
      <c r="H165" s="120">
        <v>50911056810026</v>
      </c>
      <c r="I165" s="113" t="s">
        <v>547</v>
      </c>
      <c r="J165" s="115">
        <v>5</v>
      </c>
      <c r="K165" s="115">
        <f t="shared" si="2"/>
        <v>650000</v>
      </c>
      <c r="L165" s="115">
        <v>3250000</v>
      </c>
    </row>
    <row r="166" spans="1:12" ht="75" x14ac:dyDescent="0.25">
      <c r="A166" s="18">
        <v>160</v>
      </c>
      <c r="B166" s="74" t="s">
        <v>207</v>
      </c>
      <c r="C166" s="74" t="s">
        <v>513</v>
      </c>
      <c r="D166" s="74" t="s">
        <v>258</v>
      </c>
      <c r="E166" s="74" t="s">
        <v>259</v>
      </c>
      <c r="F166" s="117">
        <v>5106808</v>
      </c>
      <c r="G166" s="114" t="s">
        <v>396</v>
      </c>
      <c r="H166" s="120">
        <v>312138778</v>
      </c>
      <c r="I166" s="113" t="s">
        <v>547</v>
      </c>
      <c r="J166" s="115">
        <v>1</v>
      </c>
      <c r="K166" s="115">
        <f t="shared" si="2"/>
        <v>5600000.0099999998</v>
      </c>
      <c r="L166" s="115">
        <v>5600000.0099999998</v>
      </c>
    </row>
    <row r="167" spans="1:12" ht="75" x14ac:dyDescent="0.25">
      <c r="A167" s="18">
        <v>161</v>
      </c>
      <c r="B167" s="74" t="s">
        <v>207</v>
      </c>
      <c r="C167" s="74" t="s">
        <v>514</v>
      </c>
      <c r="D167" s="74" t="s">
        <v>258</v>
      </c>
      <c r="E167" s="74" t="s">
        <v>259</v>
      </c>
      <c r="F167" s="117">
        <v>5173513</v>
      </c>
      <c r="G167" s="114" t="s">
        <v>404</v>
      </c>
      <c r="H167" s="120">
        <v>601116920</v>
      </c>
      <c r="I167" s="113" t="s">
        <v>547</v>
      </c>
      <c r="J167" s="115">
        <v>30</v>
      </c>
      <c r="K167" s="115">
        <f t="shared" si="2"/>
        <v>74000</v>
      </c>
      <c r="L167" s="115">
        <v>2220000</v>
      </c>
    </row>
    <row r="168" spans="1:12" ht="75" x14ac:dyDescent="0.25">
      <c r="A168" s="18">
        <v>162</v>
      </c>
      <c r="B168" s="74" t="s">
        <v>207</v>
      </c>
      <c r="C168" s="74" t="s">
        <v>515</v>
      </c>
      <c r="D168" s="74" t="s">
        <v>258</v>
      </c>
      <c r="E168" s="74" t="s">
        <v>259</v>
      </c>
      <c r="F168" s="117">
        <v>5189668</v>
      </c>
      <c r="G168" s="114" t="s">
        <v>374</v>
      </c>
      <c r="H168" s="120">
        <v>311085291</v>
      </c>
      <c r="I168" s="113" t="s">
        <v>547</v>
      </c>
      <c r="J168" s="115">
        <v>1</v>
      </c>
      <c r="K168" s="115">
        <f t="shared" si="2"/>
        <v>1950000</v>
      </c>
      <c r="L168" s="115">
        <v>1950000</v>
      </c>
    </row>
    <row r="169" spans="1:12" ht="75" x14ac:dyDescent="0.25">
      <c r="A169" s="18">
        <v>163</v>
      </c>
      <c r="B169" s="74" t="s">
        <v>207</v>
      </c>
      <c r="C169" s="74" t="s">
        <v>512</v>
      </c>
      <c r="D169" s="74" t="s">
        <v>258</v>
      </c>
      <c r="E169" s="74" t="s">
        <v>259</v>
      </c>
      <c r="F169" s="117">
        <v>5106770</v>
      </c>
      <c r="G169" s="114" t="s">
        <v>399</v>
      </c>
      <c r="H169" s="120">
        <v>50911056810026</v>
      </c>
      <c r="I169" s="113" t="s">
        <v>547</v>
      </c>
      <c r="J169" s="115">
        <v>30</v>
      </c>
      <c r="K169" s="115">
        <f t="shared" si="2"/>
        <v>901000</v>
      </c>
      <c r="L169" s="115">
        <v>27030000</v>
      </c>
    </row>
    <row r="170" spans="1:12" ht="75" x14ac:dyDescent="0.25">
      <c r="A170" s="18">
        <v>164</v>
      </c>
      <c r="B170" s="74" t="s">
        <v>207</v>
      </c>
      <c r="C170" s="74" t="s">
        <v>516</v>
      </c>
      <c r="D170" s="74" t="s">
        <v>258</v>
      </c>
      <c r="E170" s="74" t="s">
        <v>259</v>
      </c>
      <c r="F170" s="117" t="s">
        <v>416</v>
      </c>
      <c r="G170" s="114" t="s">
        <v>405</v>
      </c>
      <c r="H170" s="120">
        <v>309409313</v>
      </c>
      <c r="I170" s="113" t="s">
        <v>547</v>
      </c>
      <c r="J170" s="115">
        <v>1</v>
      </c>
      <c r="K170" s="115">
        <f t="shared" si="2"/>
        <v>830000</v>
      </c>
      <c r="L170" s="115">
        <v>830000</v>
      </c>
    </row>
    <row r="171" spans="1:12" ht="75" x14ac:dyDescent="0.25">
      <c r="A171" s="18">
        <v>165</v>
      </c>
      <c r="B171" s="74" t="s">
        <v>207</v>
      </c>
      <c r="C171" s="74" t="s">
        <v>517</v>
      </c>
      <c r="D171" s="74" t="s">
        <v>258</v>
      </c>
      <c r="E171" s="74" t="s">
        <v>259</v>
      </c>
      <c r="F171" s="117" t="s">
        <v>417</v>
      </c>
      <c r="G171" s="114" t="s">
        <v>312</v>
      </c>
      <c r="H171" s="120">
        <v>304515494</v>
      </c>
      <c r="I171" s="113" t="s">
        <v>547</v>
      </c>
      <c r="J171" s="115">
        <v>1</v>
      </c>
      <c r="K171" s="115">
        <f t="shared" si="2"/>
        <v>3900000</v>
      </c>
      <c r="L171" s="115">
        <v>3900000</v>
      </c>
    </row>
    <row r="172" spans="1:12" ht="75" x14ac:dyDescent="0.25">
      <c r="A172" s="18">
        <v>166</v>
      </c>
      <c r="B172" s="74" t="s">
        <v>207</v>
      </c>
      <c r="C172" s="74" t="s">
        <v>518</v>
      </c>
      <c r="D172" s="74" t="s">
        <v>258</v>
      </c>
      <c r="E172" s="74" t="s">
        <v>259</v>
      </c>
      <c r="F172" s="117" t="s">
        <v>418</v>
      </c>
      <c r="G172" s="114" t="s">
        <v>406</v>
      </c>
      <c r="H172" s="120">
        <v>306724257</v>
      </c>
      <c r="I172" s="113" t="s">
        <v>547</v>
      </c>
      <c r="J172" s="115">
        <v>20</v>
      </c>
      <c r="K172" s="115">
        <f t="shared" si="2"/>
        <v>40000</v>
      </c>
      <c r="L172" s="115">
        <v>800000</v>
      </c>
    </row>
    <row r="173" spans="1:12" ht="75" x14ac:dyDescent="0.25">
      <c r="A173" s="18">
        <v>167</v>
      </c>
      <c r="B173" s="74" t="s">
        <v>207</v>
      </c>
      <c r="C173" s="74" t="s">
        <v>519</v>
      </c>
      <c r="D173" s="74" t="s">
        <v>258</v>
      </c>
      <c r="E173" s="74" t="s">
        <v>259</v>
      </c>
      <c r="F173" s="117" t="s">
        <v>419</v>
      </c>
      <c r="G173" s="114" t="s">
        <v>369</v>
      </c>
      <c r="H173" s="120">
        <v>306089114</v>
      </c>
      <c r="I173" s="113" t="s">
        <v>547</v>
      </c>
      <c r="J173" s="115">
        <v>100</v>
      </c>
      <c r="K173" s="115">
        <f t="shared" si="2"/>
        <v>15400</v>
      </c>
      <c r="L173" s="115">
        <v>1540000</v>
      </c>
    </row>
    <row r="174" spans="1:12" ht="90" x14ac:dyDescent="0.25">
      <c r="A174" s="18">
        <v>168</v>
      </c>
      <c r="B174" s="74" t="s">
        <v>207</v>
      </c>
      <c r="C174" s="74" t="s">
        <v>520</v>
      </c>
      <c r="D174" s="74" t="s">
        <v>258</v>
      </c>
      <c r="E174" s="74" t="s">
        <v>259</v>
      </c>
      <c r="F174" s="117" t="s">
        <v>420</v>
      </c>
      <c r="G174" s="114" t="s">
        <v>313</v>
      </c>
      <c r="H174" s="120">
        <v>303338920</v>
      </c>
      <c r="I174" s="113" t="s">
        <v>545</v>
      </c>
      <c r="J174" s="115">
        <v>83</v>
      </c>
      <c r="K174" s="115">
        <f t="shared" si="2"/>
        <v>900000</v>
      </c>
      <c r="L174" s="115">
        <v>74700000</v>
      </c>
    </row>
    <row r="175" spans="1:12" ht="75" x14ac:dyDescent="0.25">
      <c r="A175" s="18">
        <v>169</v>
      </c>
      <c r="B175" s="74" t="s">
        <v>207</v>
      </c>
      <c r="C175" s="74" t="s">
        <v>521</v>
      </c>
      <c r="D175" s="74" t="s">
        <v>258</v>
      </c>
      <c r="E175" s="74" t="s">
        <v>259</v>
      </c>
      <c r="F175" s="117" t="s">
        <v>421</v>
      </c>
      <c r="G175" s="114" t="s">
        <v>315</v>
      </c>
      <c r="H175" s="120">
        <v>306894560</v>
      </c>
      <c r="I175" s="113" t="s">
        <v>547</v>
      </c>
      <c r="J175" s="115">
        <v>100</v>
      </c>
      <c r="K175" s="115">
        <f t="shared" si="2"/>
        <v>14000</v>
      </c>
      <c r="L175" s="115">
        <v>1400000</v>
      </c>
    </row>
    <row r="176" spans="1:12" ht="75" x14ac:dyDescent="0.25">
      <c r="A176" s="18">
        <v>170</v>
      </c>
      <c r="B176" s="74" t="s">
        <v>207</v>
      </c>
      <c r="C176" s="74" t="s">
        <v>522</v>
      </c>
      <c r="D176" s="74" t="s">
        <v>258</v>
      </c>
      <c r="E176" s="74" t="s">
        <v>259</v>
      </c>
      <c r="F176" s="117" t="s">
        <v>422</v>
      </c>
      <c r="G176" s="114" t="s">
        <v>321</v>
      </c>
      <c r="H176" s="120">
        <v>302478186</v>
      </c>
      <c r="I176" s="113" t="s">
        <v>549</v>
      </c>
      <c r="J176" s="115">
        <v>100</v>
      </c>
      <c r="K176" s="115">
        <f t="shared" si="2"/>
        <v>10200</v>
      </c>
      <c r="L176" s="115">
        <v>1020000</v>
      </c>
    </row>
    <row r="177" spans="1:12" ht="75" x14ac:dyDescent="0.25">
      <c r="A177" s="18">
        <v>171</v>
      </c>
      <c r="B177" s="74" t="s">
        <v>207</v>
      </c>
      <c r="C177" s="74" t="s">
        <v>523</v>
      </c>
      <c r="D177" s="74" t="s">
        <v>258</v>
      </c>
      <c r="E177" s="74" t="s">
        <v>259</v>
      </c>
      <c r="F177" s="117" t="s">
        <v>423</v>
      </c>
      <c r="G177" s="114" t="s">
        <v>315</v>
      </c>
      <c r="H177" s="120">
        <v>306894560</v>
      </c>
      <c r="I177" s="113" t="s">
        <v>547</v>
      </c>
      <c r="J177" s="115">
        <v>500</v>
      </c>
      <c r="K177" s="115">
        <f t="shared" si="2"/>
        <v>11200</v>
      </c>
      <c r="L177" s="115">
        <v>5600000</v>
      </c>
    </row>
    <row r="178" spans="1:12" ht="75" x14ac:dyDescent="0.25">
      <c r="A178" s="18">
        <v>172</v>
      </c>
      <c r="B178" s="74" t="s">
        <v>207</v>
      </c>
      <c r="C178" s="74" t="s">
        <v>517</v>
      </c>
      <c r="D178" s="74" t="s">
        <v>258</v>
      </c>
      <c r="E178" s="74" t="s">
        <v>259</v>
      </c>
      <c r="F178" s="117" t="s">
        <v>424</v>
      </c>
      <c r="G178" s="114" t="s">
        <v>312</v>
      </c>
      <c r="H178" s="120">
        <v>304515494</v>
      </c>
      <c r="I178" s="113" t="s">
        <v>547</v>
      </c>
      <c r="J178" s="115">
        <v>1</v>
      </c>
      <c r="K178" s="115">
        <f t="shared" si="2"/>
        <v>3900000</v>
      </c>
      <c r="L178" s="115">
        <v>3900000</v>
      </c>
    </row>
    <row r="179" spans="1:12" ht="75" x14ac:dyDescent="0.25">
      <c r="A179" s="18">
        <v>173</v>
      </c>
      <c r="B179" s="74" t="s">
        <v>207</v>
      </c>
      <c r="C179" s="74" t="s">
        <v>461</v>
      </c>
      <c r="D179" s="74" t="s">
        <v>258</v>
      </c>
      <c r="E179" s="74" t="s">
        <v>259</v>
      </c>
      <c r="F179" s="117" t="s">
        <v>425</v>
      </c>
      <c r="G179" s="114" t="s">
        <v>407</v>
      </c>
      <c r="H179" s="120">
        <v>200897524</v>
      </c>
      <c r="I179" s="113" t="s">
        <v>545</v>
      </c>
      <c r="J179" s="115">
        <v>28</v>
      </c>
      <c r="K179" s="115">
        <f t="shared" si="2"/>
        <v>2700000</v>
      </c>
      <c r="L179" s="115">
        <v>75600000</v>
      </c>
    </row>
    <row r="180" spans="1:12" ht="75" x14ac:dyDescent="0.25">
      <c r="A180" s="18">
        <v>174</v>
      </c>
      <c r="B180" s="74" t="s">
        <v>207</v>
      </c>
      <c r="C180" s="74" t="s">
        <v>461</v>
      </c>
      <c r="D180" s="74" t="s">
        <v>258</v>
      </c>
      <c r="E180" s="74" t="s">
        <v>259</v>
      </c>
      <c r="F180" s="117" t="s">
        <v>426</v>
      </c>
      <c r="G180" s="114" t="s">
        <v>407</v>
      </c>
      <c r="H180" s="120">
        <v>200897524</v>
      </c>
      <c r="I180" s="113" t="s">
        <v>545</v>
      </c>
      <c r="J180" s="115">
        <v>4</v>
      </c>
      <c r="K180" s="115">
        <f t="shared" si="2"/>
        <v>2700000</v>
      </c>
      <c r="L180" s="115">
        <v>10800000</v>
      </c>
    </row>
    <row r="181" spans="1:12" ht="75" x14ac:dyDescent="0.25">
      <c r="A181" s="18">
        <v>175</v>
      </c>
      <c r="B181" s="74" t="s">
        <v>207</v>
      </c>
      <c r="C181" s="74" t="s">
        <v>461</v>
      </c>
      <c r="D181" s="74" t="s">
        <v>258</v>
      </c>
      <c r="E181" s="74" t="s">
        <v>259</v>
      </c>
      <c r="F181" s="117" t="s">
        <v>427</v>
      </c>
      <c r="G181" s="114" t="s">
        <v>407</v>
      </c>
      <c r="H181" s="120">
        <v>200897524</v>
      </c>
      <c r="I181" s="113" t="s">
        <v>545</v>
      </c>
      <c r="J181" s="115">
        <v>15</v>
      </c>
      <c r="K181" s="115">
        <f t="shared" si="2"/>
        <v>2700000</v>
      </c>
      <c r="L181" s="115">
        <v>40500000</v>
      </c>
    </row>
    <row r="182" spans="1:12" ht="75" x14ac:dyDescent="0.25">
      <c r="A182" s="18">
        <v>176</v>
      </c>
      <c r="B182" s="74" t="s">
        <v>207</v>
      </c>
      <c r="C182" s="74" t="s">
        <v>524</v>
      </c>
      <c r="D182" s="74" t="s">
        <v>258</v>
      </c>
      <c r="E182" s="74" t="s">
        <v>259</v>
      </c>
      <c r="F182" s="117" t="s">
        <v>428</v>
      </c>
      <c r="G182" s="114" t="s">
        <v>315</v>
      </c>
      <c r="H182" s="120">
        <v>306894560</v>
      </c>
      <c r="I182" s="113" t="s">
        <v>547</v>
      </c>
      <c r="J182" s="115">
        <v>300</v>
      </c>
      <c r="K182" s="115">
        <f t="shared" si="2"/>
        <v>18900</v>
      </c>
      <c r="L182" s="115">
        <v>5670000</v>
      </c>
    </row>
    <row r="183" spans="1:12" ht="75" x14ac:dyDescent="0.25">
      <c r="A183" s="18">
        <v>177</v>
      </c>
      <c r="B183" s="74" t="s">
        <v>207</v>
      </c>
      <c r="C183" s="74" t="s">
        <v>517</v>
      </c>
      <c r="D183" s="74" t="s">
        <v>258</v>
      </c>
      <c r="E183" s="74" t="s">
        <v>259</v>
      </c>
      <c r="F183" s="117" t="s">
        <v>429</v>
      </c>
      <c r="G183" s="114" t="s">
        <v>312</v>
      </c>
      <c r="H183" s="120">
        <v>304515494</v>
      </c>
      <c r="I183" s="113" t="s">
        <v>547</v>
      </c>
      <c r="J183" s="115">
        <v>10</v>
      </c>
      <c r="K183" s="115">
        <f t="shared" si="2"/>
        <v>3900000</v>
      </c>
      <c r="L183" s="115">
        <v>39000000</v>
      </c>
    </row>
    <row r="184" spans="1:12" ht="75" x14ac:dyDescent="0.25">
      <c r="A184" s="18">
        <v>178</v>
      </c>
      <c r="B184" s="74" t="s">
        <v>207</v>
      </c>
      <c r="C184" s="74" t="s">
        <v>525</v>
      </c>
      <c r="D184" s="74" t="s">
        <v>258</v>
      </c>
      <c r="E184" s="74" t="s">
        <v>259</v>
      </c>
      <c r="F184" s="117" t="s">
        <v>430</v>
      </c>
      <c r="G184" s="114" t="s">
        <v>408</v>
      </c>
      <c r="H184" s="120">
        <v>204559521</v>
      </c>
      <c r="I184" s="113" t="s">
        <v>547</v>
      </c>
      <c r="J184" s="115">
        <v>600</v>
      </c>
      <c r="K184" s="115">
        <f t="shared" si="2"/>
        <v>1260</v>
      </c>
      <c r="L184" s="115">
        <v>756000</v>
      </c>
    </row>
    <row r="185" spans="1:12" ht="75" x14ac:dyDescent="0.25">
      <c r="A185" s="18">
        <v>179</v>
      </c>
      <c r="B185" s="74" t="s">
        <v>207</v>
      </c>
      <c r="C185" s="74" t="s">
        <v>305</v>
      </c>
      <c r="D185" s="74" t="s">
        <v>258</v>
      </c>
      <c r="E185" s="74" t="s">
        <v>259</v>
      </c>
      <c r="F185" s="117" t="s">
        <v>431</v>
      </c>
      <c r="G185" s="114" t="s">
        <v>319</v>
      </c>
      <c r="H185" s="120">
        <v>200441324</v>
      </c>
      <c r="I185" s="113" t="s">
        <v>545</v>
      </c>
      <c r="J185" s="115">
        <v>10</v>
      </c>
      <c r="K185" s="115">
        <f t="shared" si="2"/>
        <v>7080000</v>
      </c>
      <c r="L185" s="115">
        <v>70800000</v>
      </c>
    </row>
    <row r="186" spans="1:12" ht="75" x14ac:dyDescent="0.25">
      <c r="A186" s="18">
        <v>180</v>
      </c>
      <c r="B186" s="74" t="s">
        <v>207</v>
      </c>
      <c r="C186" s="74" t="s">
        <v>526</v>
      </c>
      <c r="D186" s="74" t="s">
        <v>258</v>
      </c>
      <c r="E186" s="74" t="s">
        <v>259</v>
      </c>
      <c r="F186" s="117" t="s">
        <v>432</v>
      </c>
      <c r="G186" s="114" t="s">
        <v>409</v>
      </c>
      <c r="H186" s="120">
        <v>311955048</v>
      </c>
      <c r="I186" s="113" t="s">
        <v>547</v>
      </c>
      <c r="J186" s="115">
        <v>100</v>
      </c>
      <c r="K186" s="115">
        <f t="shared" si="2"/>
        <v>2050</v>
      </c>
      <c r="L186" s="115">
        <v>205000</v>
      </c>
    </row>
    <row r="187" spans="1:12" ht="75" x14ac:dyDescent="0.25">
      <c r="A187" s="18">
        <v>181</v>
      </c>
      <c r="B187" s="74" t="s">
        <v>207</v>
      </c>
      <c r="C187" s="74" t="s">
        <v>527</v>
      </c>
      <c r="D187" s="74" t="s">
        <v>258</v>
      </c>
      <c r="E187" s="74" t="s">
        <v>259</v>
      </c>
      <c r="F187" s="117" t="s">
        <v>433</v>
      </c>
      <c r="G187" s="114" t="s">
        <v>410</v>
      </c>
      <c r="H187" s="120">
        <v>304980962</v>
      </c>
      <c r="I187" s="113" t="s">
        <v>547</v>
      </c>
      <c r="J187" s="115">
        <v>30</v>
      </c>
      <c r="K187" s="115">
        <f t="shared" si="2"/>
        <v>95000</v>
      </c>
      <c r="L187" s="115">
        <v>2850000</v>
      </c>
    </row>
    <row r="188" spans="1:12" ht="75" x14ac:dyDescent="0.25">
      <c r="A188" s="18">
        <v>182</v>
      </c>
      <c r="B188" s="74" t="s">
        <v>207</v>
      </c>
      <c r="C188" s="74" t="s">
        <v>304</v>
      </c>
      <c r="D188" s="74" t="s">
        <v>258</v>
      </c>
      <c r="E188" s="74" t="s">
        <v>259</v>
      </c>
      <c r="F188" s="117" t="s">
        <v>434</v>
      </c>
      <c r="G188" s="114" t="s">
        <v>318</v>
      </c>
      <c r="H188" s="120">
        <v>308786796</v>
      </c>
      <c r="I188" s="113" t="s">
        <v>546</v>
      </c>
      <c r="J188" s="115">
        <v>17</v>
      </c>
      <c r="K188" s="115">
        <f t="shared" si="2"/>
        <v>270000</v>
      </c>
      <c r="L188" s="115">
        <v>4590000</v>
      </c>
    </row>
    <row r="189" spans="1:12" ht="75" x14ac:dyDescent="0.25">
      <c r="A189" s="18">
        <v>183</v>
      </c>
      <c r="B189" s="74" t="s">
        <v>207</v>
      </c>
      <c r="C189" s="74" t="s">
        <v>528</v>
      </c>
      <c r="D189" s="74" t="s">
        <v>258</v>
      </c>
      <c r="E189" s="74" t="s">
        <v>259</v>
      </c>
      <c r="F189" s="117" t="s">
        <v>435</v>
      </c>
      <c r="G189" s="114" t="s">
        <v>312</v>
      </c>
      <c r="H189" s="120">
        <v>304515494</v>
      </c>
      <c r="I189" s="113" t="s">
        <v>547</v>
      </c>
      <c r="J189" s="115">
        <v>10</v>
      </c>
      <c r="K189" s="115">
        <f t="shared" si="2"/>
        <v>4311000</v>
      </c>
      <c r="L189" s="115">
        <v>43110000</v>
      </c>
    </row>
    <row r="190" spans="1:12" ht="75" x14ac:dyDescent="0.25">
      <c r="A190" s="18">
        <v>184</v>
      </c>
      <c r="B190" s="74" t="s">
        <v>207</v>
      </c>
      <c r="C190" s="74" t="s">
        <v>518</v>
      </c>
      <c r="D190" s="74" t="s">
        <v>258</v>
      </c>
      <c r="E190" s="74" t="s">
        <v>259</v>
      </c>
      <c r="F190" s="117" t="s">
        <v>436</v>
      </c>
      <c r="G190" s="114" t="s">
        <v>411</v>
      </c>
      <c r="H190" s="120">
        <v>311117464</v>
      </c>
      <c r="I190" s="113" t="s">
        <v>547</v>
      </c>
      <c r="J190" s="115">
        <v>50</v>
      </c>
      <c r="K190" s="115">
        <f t="shared" si="2"/>
        <v>40000</v>
      </c>
      <c r="L190" s="115">
        <v>2000000</v>
      </c>
    </row>
    <row r="191" spans="1:12" ht="75" x14ac:dyDescent="0.25">
      <c r="A191" s="18">
        <v>185</v>
      </c>
      <c r="B191" s="74" t="s">
        <v>207</v>
      </c>
      <c r="C191" s="74" t="s">
        <v>529</v>
      </c>
      <c r="D191" s="74" t="s">
        <v>258</v>
      </c>
      <c r="E191" s="74" t="s">
        <v>259</v>
      </c>
      <c r="F191" s="117" t="s">
        <v>437</v>
      </c>
      <c r="G191" s="114" t="s">
        <v>369</v>
      </c>
      <c r="H191" s="120">
        <v>306089114</v>
      </c>
      <c r="I191" s="113" t="s">
        <v>547</v>
      </c>
      <c r="J191" s="115">
        <v>30</v>
      </c>
      <c r="K191" s="115">
        <f t="shared" si="2"/>
        <v>30000</v>
      </c>
      <c r="L191" s="115">
        <v>900000</v>
      </c>
    </row>
    <row r="192" spans="1:12" ht="75" x14ac:dyDescent="0.25">
      <c r="A192" s="18">
        <v>186</v>
      </c>
      <c r="B192" s="74" t="s">
        <v>207</v>
      </c>
      <c r="C192" s="74" t="s">
        <v>530</v>
      </c>
      <c r="D192" s="74" t="s">
        <v>258</v>
      </c>
      <c r="E192" s="74" t="s">
        <v>259</v>
      </c>
      <c r="F192" s="117" t="s">
        <v>438</v>
      </c>
      <c r="G192" s="114" t="s">
        <v>412</v>
      </c>
      <c r="H192" s="120">
        <v>308262412</v>
      </c>
      <c r="I192" s="113" t="s">
        <v>547</v>
      </c>
      <c r="J192" s="115">
        <v>1</v>
      </c>
      <c r="K192" s="115">
        <f t="shared" si="2"/>
        <v>18849600</v>
      </c>
      <c r="L192" s="115">
        <v>18849600</v>
      </c>
    </row>
    <row r="193" spans="1:12" ht="75" x14ac:dyDescent="0.25">
      <c r="A193" s="18">
        <v>187</v>
      </c>
      <c r="B193" s="74" t="s">
        <v>207</v>
      </c>
      <c r="C193" s="74" t="s">
        <v>531</v>
      </c>
      <c r="D193" s="74" t="s">
        <v>258</v>
      </c>
      <c r="E193" s="74" t="s">
        <v>259</v>
      </c>
      <c r="F193" s="117" t="s">
        <v>439</v>
      </c>
      <c r="G193" s="114" t="s">
        <v>412</v>
      </c>
      <c r="H193" s="120">
        <v>308262412</v>
      </c>
      <c r="I193" s="113" t="s">
        <v>547</v>
      </c>
      <c r="J193" s="115">
        <v>2</v>
      </c>
      <c r="K193" s="115">
        <f t="shared" si="2"/>
        <v>7526600</v>
      </c>
      <c r="L193" s="115">
        <v>15053200</v>
      </c>
    </row>
    <row r="194" spans="1:12" ht="75" x14ac:dyDescent="0.25">
      <c r="A194" s="18">
        <v>188</v>
      </c>
      <c r="B194" s="74" t="s">
        <v>207</v>
      </c>
      <c r="C194" s="74" t="s">
        <v>532</v>
      </c>
      <c r="D194" s="74" t="s">
        <v>258</v>
      </c>
      <c r="E194" s="74" t="s">
        <v>259</v>
      </c>
      <c r="F194" s="117" t="s">
        <v>440</v>
      </c>
      <c r="G194" s="114" t="s">
        <v>315</v>
      </c>
      <c r="H194" s="120">
        <v>306894560</v>
      </c>
      <c r="I194" s="113" t="s">
        <v>547</v>
      </c>
      <c r="J194" s="115">
        <v>300</v>
      </c>
      <c r="K194" s="115">
        <f t="shared" si="2"/>
        <v>12880</v>
      </c>
      <c r="L194" s="115">
        <v>3864000</v>
      </c>
    </row>
    <row r="195" spans="1:12" ht="90" x14ac:dyDescent="0.25">
      <c r="A195" s="18">
        <v>189</v>
      </c>
      <c r="B195" s="74" t="s">
        <v>207</v>
      </c>
      <c r="C195" s="74" t="s">
        <v>520</v>
      </c>
      <c r="D195" s="74" t="s">
        <v>258</v>
      </c>
      <c r="E195" s="74" t="s">
        <v>259</v>
      </c>
      <c r="F195" s="117" t="s">
        <v>441</v>
      </c>
      <c r="G195" s="114" t="s">
        <v>313</v>
      </c>
      <c r="H195" s="120">
        <v>303338920</v>
      </c>
      <c r="I195" s="113" t="s">
        <v>545</v>
      </c>
      <c r="J195" s="115">
        <v>46</v>
      </c>
      <c r="K195" s="115">
        <f t="shared" si="2"/>
        <v>1800000</v>
      </c>
      <c r="L195" s="115">
        <v>82800000</v>
      </c>
    </row>
    <row r="196" spans="1:12" ht="93.75" x14ac:dyDescent="0.25">
      <c r="A196" s="18">
        <v>190</v>
      </c>
      <c r="B196" s="74" t="s">
        <v>207</v>
      </c>
      <c r="C196" s="74" t="s">
        <v>299</v>
      </c>
      <c r="D196" s="74" t="s">
        <v>258</v>
      </c>
      <c r="E196" s="74" t="s">
        <v>259</v>
      </c>
      <c r="F196" s="117" t="s">
        <v>442</v>
      </c>
      <c r="G196" s="114" t="s">
        <v>313</v>
      </c>
      <c r="H196" s="120">
        <v>303338920</v>
      </c>
      <c r="I196" s="113" t="s">
        <v>545</v>
      </c>
      <c r="J196" s="115">
        <v>20</v>
      </c>
      <c r="K196" s="115">
        <f t="shared" si="2"/>
        <v>900000</v>
      </c>
      <c r="L196" s="115">
        <v>18000000</v>
      </c>
    </row>
    <row r="197" spans="1:12" ht="75" x14ac:dyDescent="0.25">
      <c r="A197" s="18">
        <v>191</v>
      </c>
      <c r="B197" s="74" t="s">
        <v>207</v>
      </c>
      <c r="C197" s="74" t="s">
        <v>533</v>
      </c>
      <c r="D197" s="74" t="s">
        <v>258</v>
      </c>
      <c r="E197" s="74" t="s">
        <v>259</v>
      </c>
      <c r="F197" s="117" t="s">
        <v>443</v>
      </c>
      <c r="G197" s="114" t="s">
        <v>312</v>
      </c>
      <c r="H197" s="120">
        <v>304515494</v>
      </c>
      <c r="I197" s="113" t="s">
        <v>547</v>
      </c>
      <c r="J197" s="115">
        <v>1</v>
      </c>
      <c r="K197" s="115">
        <f t="shared" si="2"/>
        <v>2500000</v>
      </c>
      <c r="L197" s="115">
        <v>2500000</v>
      </c>
    </row>
    <row r="198" spans="1:12" ht="75" x14ac:dyDescent="0.25">
      <c r="A198" s="18">
        <v>192</v>
      </c>
      <c r="B198" s="74" t="s">
        <v>207</v>
      </c>
      <c r="C198" s="74" t="s">
        <v>534</v>
      </c>
      <c r="D198" s="74" t="s">
        <v>258</v>
      </c>
      <c r="E198" s="74" t="s">
        <v>259</v>
      </c>
      <c r="F198" s="117" t="s">
        <v>444</v>
      </c>
      <c r="G198" s="114" t="s">
        <v>413</v>
      </c>
      <c r="H198" s="120">
        <v>310750921</v>
      </c>
      <c r="I198" s="113" t="s">
        <v>547</v>
      </c>
      <c r="J198" s="115">
        <v>1</v>
      </c>
      <c r="K198" s="115">
        <f t="shared" si="2"/>
        <v>7400000</v>
      </c>
      <c r="L198" s="115">
        <v>7400000</v>
      </c>
    </row>
    <row r="199" spans="1:12" ht="75" x14ac:dyDescent="0.25">
      <c r="A199" s="18">
        <v>193</v>
      </c>
      <c r="B199" s="74" t="s">
        <v>207</v>
      </c>
      <c r="C199" s="74" t="s">
        <v>535</v>
      </c>
      <c r="D199" s="74" t="s">
        <v>258</v>
      </c>
      <c r="E199" s="74" t="s">
        <v>259</v>
      </c>
      <c r="F199" s="117" t="s">
        <v>445</v>
      </c>
      <c r="G199" s="114" t="s">
        <v>414</v>
      </c>
      <c r="H199" s="120">
        <v>310814888</v>
      </c>
      <c r="I199" s="113" t="s">
        <v>547</v>
      </c>
      <c r="J199" s="115">
        <v>2</v>
      </c>
      <c r="K199" s="115">
        <f t="shared" si="2"/>
        <v>1300000</v>
      </c>
      <c r="L199" s="115">
        <v>2600000</v>
      </c>
    </row>
    <row r="200" spans="1:12" ht="75" x14ac:dyDescent="0.25">
      <c r="A200" s="18">
        <v>194</v>
      </c>
      <c r="B200" s="74" t="s">
        <v>207</v>
      </c>
      <c r="C200" s="74" t="s">
        <v>536</v>
      </c>
      <c r="D200" s="74" t="s">
        <v>258</v>
      </c>
      <c r="E200" s="74" t="s">
        <v>259</v>
      </c>
      <c r="F200" s="74" t="s">
        <v>446</v>
      </c>
      <c r="G200" s="114" t="s">
        <v>415</v>
      </c>
      <c r="H200" s="120">
        <v>311906606</v>
      </c>
      <c r="I200" s="113" t="s">
        <v>547</v>
      </c>
      <c r="J200" s="115">
        <v>100</v>
      </c>
      <c r="K200" s="115">
        <f t="shared" ref="K200:K249" si="3">L200/J200</f>
        <v>6900</v>
      </c>
      <c r="L200" s="115">
        <v>690000</v>
      </c>
    </row>
    <row r="201" spans="1:12" ht="75" x14ac:dyDescent="0.25">
      <c r="A201" s="18">
        <v>195</v>
      </c>
      <c r="B201" s="74" t="s">
        <v>555</v>
      </c>
      <c r="C201" s="74" t="s">
        <v>475</v>
      </c>
      <c r="D201" s="74" t="s">
        <v>258</v>
      </c>
      <c r="E201" s="74" t="s">
        <v>259</v>
      </c>
      <c r="F201" s="117">
        <v>251210084000889</v>
      </c>
      <c r="G201" s="114" t="s">
        <v>372</v>
      </c>
      <c r="H201" s="120" t="s">
        <v>652</v>
      </c>
      <c r="I201" s="113" t="s">
        <v>550</v>
      </c>
      <c r="J201" s="115">
        <v>1</v>
      </c>
      <c r="K201" s="115">
        <f t="shared" si="3"/>
        <v>820000</v>
      </c>
      <c r="L201" s="115">
        <v>820000</v>
      </c>
    </row>
    <row r="202" spans="1:12" ht="75" x14ac:dyDescent="0.25">
      <c r="A202" s="18">
        <v>196</v>
      </c>
      <c r="B202" s="74" t="s">
        <v>555</v>
      </c>
      <c r="C202" s="74" t="s">
        <v>448</v>
      </c>
      <c r="D202" s="74" t="s">
        <v>258</v>
      </c>
      <c r="E202" s="74" t="s">
        <v>259</v>
      </c>
      <c r="F202" s="117">
        <v>251210084021167</v>
      </c>
      <c r="G202" s="114" t="s">
        <v>632</v>
      </c>
      <c r="H202" s="120" t="s">
        <v>653</v>
      </c>
      <c r="I202" s="113" t="s">
        <v>547</v>
      </c>
      <c r="J202" s="115">
        <v>2</v>
      </c>
      <c r="K202" s="115">
        <f t="shared" si="3"/>
        <v>4250000</v>
      </c>
      <c r="L202" s="115">
        <v>8500000</v>
      </c>
    </row>
    <row r="203" spans="1:12" ht="75" x14ac:dyDescent="0.25">
      <c r="A203" s="18">
        <v>197</v>
      </c>
      <c r="B203" s="74" t="s">
        <v>555</v>
      </c>
      <c r="C203" s="74" t="s">
        <v>556</v>
      </c>
      <c r="D203" s="74" t="s">
        <v>258</v>
      </c>
      <c r="E203" s="74" t="s">
        <v>259</v>
      </c>
      <c r="F203" s="117">
        <v>251210084058013</v>
      </c>
      <c r="G203" s="114" t="s">
        <v>633</v>
      </c>
      <c r="H203" s="120" t="s">
        <v>654</v>
      </c>
      <c r="I203" s="113" t="s">
        <v>547</v>
      </c>
      <c r="J203" s="115">
        <v>1</v>
      </c>
      <c r="K203" s="115">
        <f t="shared" si="3"/>
        <v>725000</v>
      </c>
      <c r="L203" s="115">
        <v>725000</v>
      </c>
    </row>
    <row r="204" spans="1:12" ht="75" x14ac:dyDescent="0.25">
      <c r="A204" s="18">
        <v>198</v>
      </c>
      <c r="B204" s="74" t="s">
        <v>555</v>
      </c>
      <c r="C204" s="74" t="s">
        <v>557</v>
      </c>
      <c r="D204" s="74" t="s">
        <v>258</v>
      </c>
      <c r="E204" s="74" t="s">
        <v>259</v>
      </c>
      <c r="F204" s="117">
        <v>251210084058072</v>
      </c>
      <c r="G204" s="114" t="s">
        <v>284</v>
      </c>
      <c r="H204" s="120" t="s">
        <v>655</v>
      </c>
      <c r="I204" s="113" t="s">
        <v>547</v>
      </c>
      <c r="J204" s="115">
        <v>1</v>
      </c>
      <c r="K204" s="115">
        <f t="shared" si="3"/>
        <v>861140</v>
      </c>
      <c r="L204" s="115">
        <v>861140</v>
      </c>
    </row>
    <row r="205" spans="1:12" ht="75" x14ac:dyDescent="0.25">
      <c r="A205" s="18">
        <v>199</v>
      </c>
      <c r="B205" s="74" t="s">
        <v>555</v>
      </c>
      <c r="C205" s="74" t="s">
        <v>483</v>
      </c>
      <c r="D205" s="74" t="s">
        <v>258</v>
      </c>
      <c r="E205" s="74" t="s">
        <v>259</v>
      </c>
      <c r="F205" s="117" t="s">
        <v>587</v>
      </c>
      <c r="G205" s="114" t="s">
        <v>369</v>
      </c>
      <c r="H205" s="120" t="s">
        <v>656</v>
      </c>
      <c r="I205" s="113" t="s">
        <v>547</v>
      </c>
      <c r="J205" s="115">
        <v>10</v>
      </c>
      <c r="K205" s="115">
        <f t="shared" si="3"/>
        <v>40000</v>
      </c>
      <c r="L205" s="115">
        <v>400000</v>
      </c>
    </row>
    <row r="206" spans="1:12" ht="75" x14ac:dyDescent="0.25">
      <c r="A206" s="18">
        <v>200</v>
      </c>
      <c r="B206" s="74" t="s">
        <v>555</v>
      </c>
      <c r="C206" s="74" t="s">
        <v>558</v>
      </c>
      <c r="D206" s="74" t="s">
        <v>258</v>
      </c>
      <c r="E206" s="74" t="s">
        <v>259</v>
      </c>
      <c r="F206" s="117" t="s">
        <v>588</v>
      </c>
      <c r="G206" s="114" t="s">
        <v>284</v>
      </c>
      <c r="H206" s="120" t="s">
        <v>655</v>
      </c>
      <c r="I206" s="113" t="s">
        <v>547</v>
      </c>
      <c r="J206" s="115">
        <v>10</v>
      </c>
      <c r="K206" s="115">
        <f t="shared" si="3"/>
        <v>37302</v>
      </c>
      <c r="L206" s="115">
        <v>373020</v>
      </c>
    </row>
    <row r="207" spans="1:12" ht="75" x14ac:dyDescent="0.25">
      <c r="A207" s="18">
        <v>201</v>
      </c>
      <c r="B207" s="74" t="s">
        <v>555</v>
      </c>
      <c r="C207" s="74" t="s">
        <v>559</v>
      </c>
      <c r="D207" s="74" t="s">
        <v>258</v>
      </c>
      <c r="E207" s="74" t="s">
        <v>259</v>
      </c>
      <c r="F207" s="117" t="s">
        <v>589</v>
      </c>
      <c r="G207" s="114" t="s">
        <v>634</v>
      </c>
      <c r="H207" s="120" t="s">
        <v>657</v>
      </c>
      <c r="I207" s="113" t="s">
        <v>547</v>
      </c>
      <c r="J207" s="115">
        <v>20</v>
      </c>
      <c r="K207" s="115">
        <f t="shared" si="3"/>
        <v>5235</v>
      </c>
      <c r="L207" s="115">
        <v>104700</v>
      </c>
    </row>
    <row r="208" spans="1:12" ht="75" x14ac:dyDescent="0.25">
      <c r="A208" s="18">
        <v>202</v>
      </c>
      <c r="B208" s="74" t="s">
        <v>555</v>
      </c>
      <c r="C208" s="74" t="s">
        <v>559</v>
      </c>
      <c r="D208" s="74" t="s">
        <v>258</v>
      </c>
      <c r="E208" s="74" t="s">
        <v>259</v>
      </c>
      <c r="F208" s="117" t="s">
        <v>590</v>
      </c>
      <c r="G208" s="114" t="s">
        <v>369</v>
      </c>
      <c r="H208" s="120" t="s">
        <v>656</v>
      </c>
      <c r="I208" s="113" t="s">
        <v>547</v>
      </c>
      <c r="J208" s="115">
        <v>25</v>
      </c>
      <c r="K208" s="115">
        <f t="shared" si="3"/>
        <v>6300</v>
      </c>
      <c r="L208" s="115">
        <v>157500</v>
      </c>
    </row>
    <row r="209" spans="1:12" ht="75" x14ac:dyDescent="0.25">
      <c r="A209" s="18">
        <v>203</v>
      </c>
      <c r="B209" s="74" t="s">
        <v>555</v>
      </c>
      <c r="C209" s="74" t="s">
        <v>560</v>
      </c>
      <c r="D209" s="74" t="s">
        <v>258</v>
      </c>
      <c r="E209" s="74" t="s">
        <v>259</v>
      </c>
      <c r="F209" s="117" t="s">
        <v>591</v>
      </c>
      <c r="G209" s="114" t="s">
        <v>635</v>
      </c>
      <c r="H209" s="120" t="s">
        <v>658</v>
      </c>
      <c r="I209" s="113" t="s">
        <v>548</v>
      </c>
      <c r="J209" s="115">
        <v>50</v>
      </c>
      <c r="K209" s="115">
        <f t="shared" si="3"/>
        <v>9700</v>
      </c>
      <c r="L209" s="115">
        <v>485000</v>
      </c>
    </row>
    <row r="210" spans="1:12" ht="75" x14ac:dyDescent="0.25">
      <c r="A210" s="18">
        <v>204</v>
      </c>
      <c r="B210" s="74" t="s">
        <v>555</v>
      </c>
      <c r="C210" s="74" t="s">
        <v>561</v>
      </c>
      <c r="D210" s="74" t="s">
        <v>258</v>
      </c>
      <c r="E210" s="74" t="s">
        <v>259</v>
      </c>
      <c r="F210" s="117" t="s">
        <v>592</v>
      </c>
      <c r="G210" s="114" t="s">
        <v>636</v>
      </c>
      <c r="H210" s="120" t="s">
        <v>659</v>
      </c>
      <c r="I210" s="113" t="s">
        <v>547</v>
      </c>
      <c r="J210" s="115">
        <v>3</v>
      </c>
      <c r="K210" s="115">
        <f t="shared" si="3"/>
        <v>1599999</v>
      </c>
      <c r="L210" s="115">
        <v>4799997</v>
      </c>
    </row>
    <row r="211" spans="1:12" ht="75" x14ac:dyDescent="0.25">
      <c r="A211" s="18">
        <v>205</v>
      </c>
      <c r="B211" s="74" t="s">
        <v>555</v>
      </c>
      <c r="C211" s="74" t="s">
        <v>562</v>
      </c>
      <c r="D211" s="74" t="s">
        <v>258</v>
      </c>
      <c r="E211" s="74" t="s">
        <v>259</v>
      </c>
      <c r="F211" s="117" t="s">
        <v>593</v>
      </c>
      <c r="G211" s="114" t="s">
        <v>637</v>
      </c>
      <c r="H211" s="120" t="s">
        <v>660</v>
      </c>
      <c r="I211" s="113" t="s">
        <v>552</v>
      </c>
      <c r="J211" s="115">
        <v>345</v>
      </c>
      <c r="K211" s="115">
        <f t="shared" si="3"/>
        <v>145000</v>
      </c>
      <c r="L211" s="115">
        <v>50025000</v>
      </c>
    </row>
    <row r="212" spans="1:12" ht="75" x14ac:dyDescent="0.25">
      <c r="A212" s="18">
        <v>206</v>
      </c>
      <c r="B212" s="74" t="s">
        <v>555</v>
      </c>
      <c r="C212" s="74" t="s">
        <v>563</v>
      </c>
      <c r="D212" s="74" t="s">
        <v>258</v>
      </c>
      <c r="E212" s="74" t="s">
        <v>259</v>
      </c>
      <c r="F212" s="117" t="s">
        <v>594</v>
      </c>
      <c r="G212" s="114" t="s">
        <v>267</v>
      </c>
      <c r="H212" s="120" t="s">
        <v>661</v>
      </c>
      <c r="I212" s="113" t="s">
        <v>549</v>
      </c>
      <c r="J212" s="115">
        <v>2</v>
      </c>
      <c r="K212" s="115">
        <f t="shared" si="3"/>
        <v>58400</v>
      </c>
      <c r="L212" s="115">
        <v>116800</v>
      </c>
    </row>
    <row r="213" spans="1:12" ht="75" x14ac:dyDescent="0.25">
      <c r="A213" s="18">
        <v>207</v>
      </c>
      <c r="B213" s="74" t="s">
        <v>555</v>
      </c>
      <c r="C213" s="74" t="s">
        <v>563</v>
      </c>
      <c r="D213" s="74" t="s">
        <v>258</v>
      </c>
      <c r="E213" s="74" t="s">
        <v>259</v>
      </c>
      <c r="F213" s="117" t="s">
        <v>595</v>
      </c>
      <c r="G213" s="114" t="s">
        <v>267</v>
      </c>
      <c r="H213" s="120" t="s">
        <v>661</v>
      </c>
      <c r="I213" s="113" t="s">
        <v>549</v>
      </c>
      <c r="J213" s="115">
        <v>2</v>
      </c>
      <c r="K213" s="115">
        <f t="shared" si="3"/>
        <v>116700</v>
      </c>
      <c r="L213" s="115">
        <v>233400</v>
      </c>
    </row>
    <row r="214" spans="1:12" ht="75" x14ac:dyDescent="0.25">
      <c r="A214" s="18">
        <v>208</v>
      </c>
      <c r="B214" s="74" t="s">
        <v>555</v>
      </c>
      <c r="C214" s="74" t="s">
        <v>564</v>
      </c>
      <c r="D214" s="74" t="s">
        <v>258</v>
      </c>
      <c r="E214" s="74" t="s">
        <v>259</v>
      </c>
      <c r="F214" s="117" t="s">
        <v>596</v>
      </c>
      <c r="G214" s="114" t="s">
        <v>636</v>
      </c>
      <c r="H214" s="120" t="s">
        <v>659</v>
      </c>
      <c r="I214" s="113" t="s">
        <v>550</v>
      </c>
      <c r="J214" s="115">
        <v>2</v>
      </c>
      <c r="K214" s="115">
        <f t="shared" si="3"/>
        <v>578000</v>
      </c>
      <c r="L214" s="115">
        <v>1156000</v>
      </c>
    </row>
    <row r="215" spans="1:12" ht="75" x14ac:dyDescent="0.25">
      <c r="A215" s="18">
        <v>209</v>
      </c>
      <c r="B215" s="74" t="s">
        <v>555</v>
      </c>
      <c r="C215" s="74" t="s">
        <v>565</v>
      </c>
      <c r="D215" s="74" t="s">
        <v>258</v>
      </c>
      <c r="E215" s="74" t="s">
        <v>259</v>
      </c>
      <c r="F215" s="117" t="s">
        <v>597</v>
      </c>
      <c r="G215" s="114" t="s">
        <v>636</v>
      </c>
      <c r="H215" s="120" t="s">
        <v>659</v>
      </c>
      <c r="I215" s="113" t="s">
        <v>547</v>
      </c>
      <c r="J215" s="115">
        <v>10</v>
      </c>
      <c r="K215" s="115">
        <f t="shared" si="3"/>
        <v>180000</v>
      </c>
      <c r="L215" s="115">
        <v>1800000</v>
      </c>
    </row>
    <row r="216" spans="1:12" ht="75" x14ac:dyDescent="0.25">
      <c r="A216" s="18">
        <v>210</v>
      </c>
      <c r="B216" s="74" t="s">
        <v>555</v>
      </c>
      <c r="C216" s="74" t="s">
        <v>566</v>
      </c>
      <c r="D216" s="74" t="s">
        <v>258</v>
      </c>
      <c r="E216" s="74" t="s">
        <v>259</v>
      </c>
      <c r="F216" s="117" t="s">
        <v>598</v>
      </c>
      <c r="G216" s="114" t="s">
        <v>636</v>
      </c>
      <c r="H216" s="120" t="s">
        <v>659</v>
      </c>
      <c r="I216" s="113" t="s">
        <v>547</v>
      </c>
      <c r="J216" s="115">
        <v>2</v>
      </c>
      <c r="K216" s="115">
        <f t="shared" si="3"/>
        <v>180000</v>
      </c>
      <c r="L216" s="115">
        <v>360000</v>
      </c>
    </row>
    <row r="217" spans="1:12" ht="75" x14ac:dyDescent="0.25">
      <c r="A217" s="18">
        <v>211</v>
      </c>
      <c r="B217" s="74" t="s">
        <v>555</v>
      </c>
      <c r="C217" s="74" t="s">
        <v>567</v>
      </c>
      <c r="D217" s="74" t="s">
        <v>258</v>
      </c>
      <c r="E217" s="74" t="s">
        <v>259</v>
      </c>
      <c r="F217" s="117" t="s">
        <v>599</v>
      </c>
      <c r="G217" s="114" t="s">
        <v>636</v>
      </c>
      <c r="H217" s="120" t="s">
        <v>659</v>
      </c>
      <c r="I217" s="113" t="s">
        <v>547</v>
      </c>
      <c r="J217" s="115">
        <v>2</v>
      </c>
      <c r="K217" s="115">
        <f t="shared" si="3"/>
        <v>1230000</v>
      </c>
      <c r="L217" s="115">
        <v>2460000</v>
      </c>
    </row>
    <row r="218" spans="1:12" ht="75" x14ac:dyDescent="0.25">
      <c r="A218" s="18">
        <v>212</v>
      </c>
      <c r="B218" s="74" t="s">
        <v>555</v>
      </c>
      <c r="C218" s="74" t="s">
        <v>568</v>
      </c>
      <c r="D218" s="74" t="s">
        <v>258</v>
      </c>
      <c r="E218" s="74" t="s">
        <v>259</v>
      </c>
      <c r="F218" s="117" t="s">
        <v>600</v>
      </c>
      <c r="G218" s="114" t="s">
        <v>349</v>
      </c>
      <c r="H218" s="120" t="s">
        <v>662</v>
      </c>
      <c r="I218" s="113" t="s">
        <v>547</v>
      </c>
      <c r="J218" s="115">
        <v>200</v>
      </c>
      <c r="K218" s="115">
        <f t="shared" si="3"/>
        <v>27889</v>
      </c>
      <c r="L218" s="115">
        <v>5577800</v>
      </c>
    </row>
    <row r="219" spans="1:12" ht="75" x14ac:dyDescent="0.25">
      <c r="A219" s="18">
        <v>213</v>
      </c>
      <c r="B219" s="74" t="s">
        <v>555</v>
      </c>
      <c r="C219" s="74" t="s">
        <v>569</v>
      </c>
      <c r="D219" s="74" t="s">
        <v>258</v>
      </c>
      <c r="E219" s="74" t="s">
        <v>259</v>
      </c>
      <c r="F219" s="117" t="s">
        <v>601</v>
      </c>
      <c r="G219" s="114" t="s">
        <v>636</v>
      </c>
      <c r="H219" s="120" t="s">
        <v>659</v>
      </c>
      <c r="I219" s="113" t="s">
        <v>547</v>
      </c>
      <c r="J219" s="115">
        <v>1</v>
      </c>
      <c r="K219" s="115">
        <f t="shared" si="3"/>
        <v>680000</v>
      </c>
      <c r="L219" s="115">
        <v>680000</v>
      </c>
    </row>
    <row r="220" spans="1:12" ht="75" x14ac:dyDescent="0.25">
      <c r="A220" s="18">
        <v>214</v>
      </c>
      <c r="B220" s="74" t="s">
        <v>555</v>
      </c>
      <c r="C220" s="74" t="s">
        <v>570</v>
      </c>
      <c r="D220" s="74" t="s">
        <v>258</v>
      </c>
      <c r="E220" s="74" t="s">
        <v>259</v>
      </c>
      <c r="F220" s="117" t="s">
        <v>602</v>
      </c>
      <c r="G220" s="114" t="s">
        <v>636</v>
      </c>
      <c r="H220" s="120" t="s">
        <v>659</v>
      </c>
      <c r="I220" s="113" t="s">
        <v>547</v>
      </c>
      <c r="J220" s="115">
        <v>1</v>
      </c>
      <c r="K220" s="115">
        <f t="shared" si="3"/>
        <v>3200000.01</v>
      </c>
      <c r="L220" s="115">
        <v>3200000.01</v>
      </c>
    </row>
    <row r="221" spans="1:12" ht="75" x14ac:dyDescent="0.25">
      <c r="A221" s="18">
        <v>215</v>
      </c>
      <c r="B221" s="74" t="s">
        <v>555</v>
      </c>
      <c r="C221" s="74" t="s">
        <v>571</v>
      </c>
      <c r="D221" s="74" t="s">
        <v>258</v>
      </c>
      <c r="E221" s="74" t="s">
        <v>259</v>
      </c>
      <c r="F221" s="117" t="s">
        <v>603</v>
      </c>
      <c r="G221" s="114" t="s">
        <v>638</v>
      </c>
      <c r="H221" s="120" t="s">
        <v>663</v>
      </c>
      <c r="I221" s="113" t="s">
        <v>547</v>
      </c>
      <c r="J221" s="115">
        <v>22</v>
      </c>
      <c r="K221" s="115">
        <f t="shared" si="3"/>
        <v>108850</v>
      </c>
      <c r="L221" s="115">
        <v>2394700</v>
      </c>
    </row>
    <row r="222" spans="1:12" ht="75" x14ac:dyDescent="0.25">
      <c r="A222" s="18">
        <v>216</v>
      </c>
      <c r="B222" s="74" t="s">
        <v>555</v>
      </c>
      <c r="C222" s="74" t="s">
        <v>473</v>
      </c>
      <c r="D222" s="74" t="s">
        <v>258</v>
      </c>
      <c r="E222" s="74" t="s">
        <v>259</v>
      </c>
      <c r="F222" s="117" t="s">
        <v>604</v>
      </c>
      <c r="G222" s="114" t="s">
        <v>369</v>
      </c>
      <c r="H222" s="120" t="s">
        <v>656</v>
      </c>
      <c r="I222" s="113" t="s">
        <v>547</v>
      </c>
      <c r="J222" s="115">
        <v>100</v>
      </c>
      <c r="K222" s="115">
        <f t="shared" si="3"/>
        <v>14420</v>
      </c>
      <c r="L222" s="115">
        <v>1442000</v>
      </c>
    </row>
    <row r="223" spans="1:12" ht="75" x14ac:dyDescent="0.25">
      <c r="A223" s="18">
        <v>217</v>
      </c>
      <c r="B223" s="74" t="s">
        <v>555</v>
      </c>
      <c r="C223" s="74" t="s">
        <v>473</v>
      </c>
      <c r="D223" s="74" t="s">
        <v>258</v>
      </c>
      <c r="E223" s="74" t="s">
        <v>259</v>
      </c>
      <c r="F223" s="117" t="s">
        <v>605</v>
      </c>
      <c r="G223" s="114" t="s">
        <v>369</v>
      </c>
      <c r="H223" s="120" t="s">
        <v>656</v>
      </c>
      <c r="I223" s="113" t="s">
        <v>547</v>
      </c>
      <c r="J223" s="115">
        <v>100</v>
      </c>
      <c r="K223" s="115">
        <f t="shared" si="3"/>
        <v>14420</v>
      </c>
      <c r="L223" s="115">
        <v>1442000</v>
      </c>
    </row>
    <row r="224" spans="1:12" ht="75" x14ac:dyDescent="0.25">
      <c r="A224" s="18">
        <v>218</v>
      </c>
      <c r="B224" s="74" t="s">
        <v>555</v>
      </c>
      <c r="C224" s="74" t="s">
        <v>572</v>
      </c>
      <c r="D224" s="74" t="s">
        <v>258</v>
      </c>
      <c r="E224" s="74" t="s">
        <v>259</v>
      </c>
      <c r="F224" s="117" t="s">
        <v>606</v>
      </c>
      <c r="G224" s="114" t="s">
        <v>639</v>
      </c>
      <c r="H224" s="120" t="s">
        <v>664</v>
      </c>
      <c r="I224" s="113" t="s">
        <v>547</v>
      </c>
      <c r="J224" s="115">
        <v>2</v>
      </c>
      <c r="K224" s="115">
        <f t="shared" si="3"/>
        <v>5899000</v>
      </c>
      <c r="L224" s="115">
        <v>11798000</v>
      </c>
    </row>
    <row r="225" spans="1:12" ht="75" x14ac:dyDescent="0.25">
      <c r="A225" s="18">
        <v>219</v>
      </c>
      <c r="B225" s="74" t="s">
        <v>555</v>
      </c>
      <c r="C225" s="74" t="s">
        <v>535</v>
      </c>
      <c r="D225" s="74" t="s">
        <v>258</v>
      </c>
      <c r="E225" s="74" t="s">
        <v>259</v>
      </c>
      <c r="F225" s="117" t="s">
        <v>607</v>
      </c>
      <c r="G225" s="114" t="s">
        <v>284</v>
      </c>
      <c r="H225" s="120" t="s">
        <v>655</v>
      </c>
      <c r="I225" s="113" t="s">
        <v>547</v>
      </c>
      <c r="J225" s="115">
        <v>1</v>
      </c>
      <c r="K225" s="115">
        <f t="shared" si="3"/>
        <v>1686775</v>
      </c>
      <c r="L225" s="115">
        <v>1686775</v>
      </c>
    </row>
    <row r="226" spans="1:12" ht="75" x14ac:dyDescent="0.25">
      <c r="A226" s="18">
        <v>220</v>
      </c>
      <c r="B226" s="74" t="s">
        <v>555</v>
      </c>
      <c r="C226" s="74" t="s">
        <v>573</v>
      </c>
      <c r="D226" s="74" t="s">
        <v>258</v>
      </c>
      <c r="E226" s="74" t="s">
        <v>259</v>
      </c>
      <c r="F226" s="117" t="s">
        <v>608</v>
      </c>
      <c r="G226" s="114" t="s">
        <v>640</v>
      </c>
      <c r="H226" s="120" t="s">
        <v>665</v>
      </c>
      <c r="I226" s="113" t="s">
        <v>547</v>
      </c>
      <c r="J226" s="115">
        <v>1</v>
      </c>
      <c r="K226" s="115">
        <f t="shared" si="3"/>
        <v>1600000</v>
      </c>
      <c r="L226" s="115">
        <v>1600000</v>
      </c>
    </row>
    <row r="227" spans="1:12" ht="75" x14ac:dyDescent="0.25">
      <c r="A227" s="18">
        <v>221</v>
      </c>
      <c r="B227" s="74" t="s">
        <v>555</v>
      </c>
      <c r="C227" s="74" t="s">
        <v>246</v>
      </c>
      <c r="D227" s="74" t="s">
        <v>258</v>
      </c>
      <c r="E227" s="74" t="s">
        <v>259</v>
      </c>
      <c r="F227" s="117" t="s">
        <v>609</v>
      </c>
      <c r="G227" s="114" t="s">
        <v>374</v>
      </c>
      <c r="H227" s="120" t="s">
        <v>666</v>
      </c>
      <c r="I227" s="113" t="s">
        <v>547</v>
      </c>
      <c r="J227" s="115">
        <v>10</v>
      </c>
      <c r="K227" s="115">
        <f t="shared" si="3"/>
        <v>450000</v>
      </c>
      <c r="L227" s="115">
        <v>4500000</v>
      </c>
    </row>
    <row r="228" spans="1:12" ht="75" x14ac:dyDescent="0.25">
      <c r="A228" s="18">
        <v>222</v>
      </c>
      <c r="B228" s="74" t="s">
        <v>555</v>
      </c>
      <c r="C228" s="74" t="s">
        <v>238</v>
      </c>
      <c r="D228" s="74" t="s">
        <v>258</v>
      </c>
      <c r="E228" s="74" t="s">
        <v>259</v>
      </c>
      <c r="F228" s="117" t="s">
        <v>610</v>
      </c>
      <c r="G228" s="114" t="s">
        <v>396</v>
      </c>
      <c r="H228" s="120" t="s">
        <v>667</v>
      </c>
      <c r="I228" s="113" t="s">
        <v>547</v>
      </c>
      <c r="J228" s="115">
        <v>1</v>
      </c>
      <c r="K228" s="115">
        <f t="shared" si="3"/>
        <v>8800000.0099999998</v>
      </c>
      <c r="L228" s="115">
        <v>8800000.0099999998</v>
      </c>
    </row>
    <row r="229" spans="1:12" ht="75" x14ac:dyDescent="0.25">
      <c r="A229" s="18">
        <v>223</v>
      </c>
      <c r="B229" s="74" t="s">
        <v>555</v>
      </c>
      <c r="C229" s="74" t="s">
        <v>574</v>
      </c>
      <c r="D229" s="74" t="s">
        <v>258</v>
      </c>
      <c r="E229" s="74" t="s">
        <v>259</v>
      </c>
      <c r="F229" s="117" t="s">
        <v>611</v>
      </c>
      <c r="G229" s="114" t="s">
        <v>374</v>
      </c>
      <c r="H229" s="120" t="s">
        <v>666</v>
      </c>
      <c r="I229" s="113" t="s">
        <v>547</v>
      </c>
      <c r="J229" s="115">
        <v>10</v>
      </c>
      <c r="K229" s="115">
        <f t="shared" si="3"/>
        <v>1250000</v>
      </c>
      <c r="L229" s="115">
        <v>12500000</v>
      </c>
    </row>
    <row r="230" spans="1:12" ht="75" x14ac:dyDescent="0.25">
      <c r="A230" s="18">
        <v>224</v>
      </c>
      <c r="B230" s="74" t="s">
        <v>555</v>
      </c>
      <c r="C230" s="74" t="s">
        <v>575</v>
      </c>
      <c r="D230" s="74" t="s">
        <v>258</v>
      </c>
      <c r="E230" s="74" t="s">
        <v>259</v>
      </c>
      <c r="F230" s="117" t="s">
        <v>612</v>
      </c>
      <c r="G230" s="114" t="s">
        <v>374</v>
      </c>
      <c r="H230" s="120" t="s">
        <v>666</v>
      </c>
      <c r="I230" s="113" t="s">
        <v>547</v>
      </c>
      <c r="J230" s="115">
        <v>100</v>
      </c>
      <c r="K230" s="115">
        <f t="shared" si="3"/>
        <v>9000</v>
      </c>
      <c r="L230" s="115">
        <v>900000</v>
      </c>
    </row>
    <row r="231" spans="1:12" ht="75" x14ac:dyDescent="0.25">
      <c r="A231" s="18">
        <v>225</v>
      </c>
      <c r="B231" s="74" t="s">
        <v>555</v>
      </c>
      <c r="C231" s="74" t="s">
        <v>238</v>
      </c>
      <c r="D231" s="74" t="s">
        <v>258</v>
      </c>
      <c r="E231" s="74" t="s">
        <v>259</v>
      </c>
      <c r="F231" s="117" t="s">
        <v>613</v>
      </c>
      <c r="G231" s="114" t="s">
        <v>641</v>
      </c>
      <c r="H231" s="120" t="s">
        <v>668</v>
      </c>
      <c r="I231" s="113" t="s">
        <v>547</v>
      </c>
      <c r="J231" s="115">
        <v>1</v>
      </c>
      <c r="K231" s="115">
        <f t="shared" si="3"/>
        <v>3940000</v>
      </c>
      <c r="L231" s="115">
        <v>3940000</v>
      </c>
    </row>
    <row r="232" spans="1:12" ht="75" x14ac:dyDescent="0.25">
      <c r="A232" s="18">
        <v>226</v>
      </c>
      <c r="B232" s="74" t="s">
        <v>555</v>
      </c>
      <c r="C232" s="74" t="s">
        <v>576</v>
      </c>
      <c r="D232" s="74" t="s">
        <v>258</v>
      </c>
      <c r="E232" s="74" t="s">
        <v>259</v>
      </c>
      <c r="F232" s="117" t="s">
        <v>614</v>
      </c>
      <c r="G232" s="114" t="s">
        <v>396</v>
      </c>
      <c r="H232" s="120" t="s">
        <v>667</v>
      </c>
      <c r="I232" s="113" t="s">
        <v>547</v>
      </c>
      <c r="J232" s="115">
        <v>1</v>
      </c>
      <c r="K232" s="115">
        <f t="shared" si="3"/>
        <v>7000000</v>
      </c>
      <c r="L232" s="115">
        <v>7000000</v>
      </c>
    </row>
    <row r="233" spans="1:12" ht="75" x14ac:dyDescent="0.25">
      <c r="A233" s="18">
        <v>227</v>
      </c>
      <c r="B233" s="74" t="s">
        <v>555</v>
      </c>
      <c r="C233" s="74" t="s">
        <v>468</v>
      </c>
      <c r="D233" s="74" t="s">
        <v>258</v>
      </c>
      <c r="E233" s="74" t="s">
        <v>259</v>
      </c>
      <c r="F233" s="117" t="s">
        <v>615</v>
      </c>
      <c r="G233" s="114" t="s">
        <v>269</v>
      </c>
      <c r="H233" s="120" t="s">
        <v>657</v>
      </c>
      <c r="I233" s="113" t="s">
        <v>547</v>
      </c>
      <c r="J233" s="115">
        <v>1</v>
      </c>
      <c r="K233" s="115">
        <f t="shared" si="3"/>
        <v>2484160</v>
      </c>
      <c r="L233" s="115">
        <v>2484160</v>
      </c>
    </row>
    <row r="234" spans="1:12" ht="75" x14ac:dyDescent="0.25">
      <c r="A234" s="18">
        <v>228</v>
      </c>
      <c r="B234" s="74" t="s">
        <v>555</v>
      </c>
      <c r="C234" s="74" t="s">
        <v>577</v>
      </c>
      <c r="D234" s="74" t="s">
        <v>258</v>
      </c>
      <c r="E234" s="74" t="s">
        <v>259</v>
      </c>
      <c r="F234" s="117" t="s">
        <v>616</v>
      </c>
      <c r="G234" s="114" t="s">
        <v>642</v>
      </c>
      <c r="H234" s="120" t="s">
        <v>669</v>
      </c>
      <c r="I234" s="113" t="s">
        <v>547</v>
      </c>
      <c r="J234" s="115">
        <v>20</v>
      </c>
      <c r="K234" s="115">
        <f t="shared" si="3"/>
        <v>61980</v>
      </c>
      <c r="L234" s="115">
        <v>1239600</v>
      </c>
    </row>
    <row r="235" spans="1:12" ht="75" x14ac:dyDescent="0.25">
      <c r="A235" s="18">
        <v>229</v>
      </c>
      <c r="B235" s="74" t="s">
        <v>555</v>
      </c>
      <c r="C235" s="74" t="s">
        <v>233</v>
      </c>
      <c r="D235" s="74" t="s">
        <v>258</v>
      </c>
      <c r="E235" s="74" t="s">
        <v>259</v>
      </c>
      <c r="F235" s="117" t="s">
        <v>617</v>
      </c>
      <c r="G235" s="114" t="s">
        <v>396</v>
      </c>
      <c r="H235" s="120" t="s">
        <v>667</v>
      </c>
      <c r="I235" s="113" t="s">
        <v>547</v>
      </c>
      <c r="J235" s="115">
        <v>1</v>
      </c>
      <c r="K235" s="115">
        <f t="shared" si="3"/>
        <v>8800000.0099999998</v>
      </c>
      <c r="L235" s="115">
        <v>8800000.0099999998</v>
      </c>
    </row>
    <row r="236" spans="1:12" ht="75" x14ac:dyDescent="0.25">
      <c r="A236" s="18">
        <v>230</v>
      </c>
      <c r="B236" s="74" t="s">
        <v>555</v>
      </c>
      <c r="C236" s="74" t="s">
        <v>578</v>
      </c>
      <c r="D236" s="74" t="s">
        <v>258</v>
      </c>
      <c r="E236" s="74" t="s">
        <v>259</v>
      </c>
      <c r="F236" s="117" t="s">
        <v>618</v>
      </c>
      <c r="G236" s="114" t="s">
        <v>643</v>
      </c>
      <c r="H236" s="120" t="s">
        <v>670</v>
      </c>
      <c r="I236" s="113" t="s">
        <v>547</v>
      </c>
      <c r="J236" s="115">
        <v>100</v>
      </c>
      <c r="K236" s="115">
        <f t="shared" si="3"/>
        <v>6500</v>
      </c>
      <c r="L236" s="115">
        <v>650000</v>
      </c>
    </row>
    <row r="237" spans="1:12" ht="75" x14ac:dyDescent="0.25">
      <c r="A237" s="18">
        <v>231</v>
      </c>
      <c r="B237" s="74" t="s">
        <v>555</v>
      </c>
      <c r="C237" s="74" t="s">
        <v>579</v>
      </c>
      <c r="D237" s="74" t="s">
        <v>258</v>
      </c>
      <c r="E237" s="74" t="s">
        <v>259</v>
      </c>
      <c r="F237" s="117" t="s">
        <v>619</v>
      </c>
      <c r="G237" s="114" t="s">
        <v>643</v>
      </c>
      <c r="H237" s="120" t="s">
        <v>670</v>
      </c>
      <c r="I237" s="113" t="s">
        <v>547</v>
      </c>
      <c r="J237" s="115">
        <v>20</v>
      </c>
      <c r="K237" s="115">
        <f t="shared" si="3"/>
        <v>499999.90099999995</v>
      </c>
      <c r="L237" s="115">
        <v>9999998.0199999996</v>
      </c>
    </row>
    <row r="238" spans="1:12" ht="75" x14ac:dyDescent="0.25">
      <c r="A238" s="18">
        <v>232</v>
      </c>
      <c r="B238" s="74" t="s">
        <v>555</v>
      </c>
      <c r="C238" s="74" t="s">
        <v>578</v>
      </c>
      <c r="D238" s="74" t="s">
        <v>258</v>
      </c>
      <c r="E238" s="74" t="s">
        <v>259</v>
      </c>
      <c r="F238" s="117" t="s">
        <v>620</v>
      </c>
      <c r="G238" s="114" t="s">
        <v>643</v>
      </c>
      <c r="H238" s="120" t="s">
        <v>670</v>
      </c>
      <c r="I238" s="113" t="s">
        <v>547</v>
      </c>
      <c r="J238" s="115">
        <v>100</v>
      </c>
      <c r="K238" s="115">
        <f t="shared" si="3"/>
        <v>6500</v>
      </c>
      <c r="L238" s="115">
        <v>650000</v>
      </c>
    </row>
    <row r="239" spans="1:12" ht="75" x14ac:dyDescent="0.25">
      <c r="A239" s="18">
        <v>233</v>
      </c>
      <c r="B239" s="74" t="s">
        <v>555</v>
      </c>
      <c r="C239" s="74" t="s">
        <v>448</v>
      </c>
      <c r="D239" s="74" t="s">
        <v>258</v>
      </c>
      <c r="E239" s="74" t="s">
        <v>259</v>
      </c>
      <c r="F239" s="117" t="s">
        <v>621</v>
      </c>
      <c r="G239" s="114" t="s">
        <v>644</v>
      </c>
      <c r="H239" s="120" t="s">
        <v>671</v>
      </c>
      <c r="I239" s="113" t="s">
        <v>547</v>
      </c>
      <c r="J239" s="115">
        <v>2</v>
      </c>
      <c r="K239" s="115">
        <f t="shared" si="3"/>
        <v>17440000</v>
      </c>
      <c r="L239" s="115">
        <v>34880000</v>
      </c>
    </row>
    <row r="240" spans="1:12" ht="75" x14ac:dyDescent="0.25">
      <c r="A240" s="18">
        <v>234</v>
      </c>
      <c r="B240" s="74" t="s">
        <v>555</v>
      </c>
      <c r="C240" s="74" t="s">
        <v>498</v>
      </c>
      <c r="D240" s="74" t="s">
        <v>258</v>
      </c>
      <c r="E240" s="74" t="s">
        <v>259</v>
      </c>
      <c r="F240" s="117" t="s">
        <v>622</v>
      </c>
      <c r="G240" s="114" t="s">
        <v>645</v>
      </c>
      <c r="H240" s="120" t="s">
        <v>672</v>
      </c>
      <c r="I240" s="113" t="s">
        <v>547</v>
      </c>
      <c r="J240" s="115">
        <v>2</v>
      </c>
      <c r="K240" s="115">
        <f t="shared" si="3"/>
        <v>611000</v>
      </c>
      <c r="L240" s="115">
        <v>1222000</v>
      </c>
    </row>
    <row r="241" spans="1:12" ht="75" x14ac:dyDescent="0.25">
      <c r="A241" s="18">
        <v>235</v>
      </c>
      <c r="B241" s="74" t="s">
        <v>555</v>
      </c>
      <c r="C241" s="74" t="s">
        <v>580</v>
      </c>
      <c r="D241" s="74" t="s">
        <v>258</v>
      </c>
      <c r="E241" s="74" t="s">
        <v>259</v>
      </c>
      <c r="F241" s="117" t="s">
        <v>623</v>
      </c>
      <c r="G241" s="114" t="s">
        <v>646</v>
      </c>
      <c r="H241" s="120" t="s">
        <v>673</v>
      </c>
      <c r="I241" s="113" t="s">
        <v>547</v>
      </c>
      <c r="J241" s="115">
        <v>1</v>
      </c>
      <c r="K241" s="115">
        <f t="shared" si="3"/>
        <v>800000.01</v>
      </c>
      <c r="L241" s="115">
        <v>800000.01</v>
      </c>
    </row>
    <row r="242" spans="1:12" ht="75" x14ac:dyDescent="0.25">
      <c r="A242" s="18">
        <v>236</v>
      </c>
      <c r="B242" s="74" t="s">
        <v>555</v>
      </c>
      <c r="C242" s="74" t="s">
        <v>581</v>
      </c>
      <c r="D242" s="74" t="s">
        <v>258</v>
      </c>
      <c r="E242" s="74" t="s">
        <v>259</v>
      </c>
      <c r="F242" s="117" t="s">
        <v>624</v>
      </c>
      <c r="G242" s="114" t="s">
        <v>270</v>
      </c>
      <c r="H242" s="120" t="s">
        <v>674</v>
      </c>
      <c r="I242" s="113" t="s">
        <v>547</v>
      </c>
      <c r="J242" s="115">
        <v>2</v>
      </c>
      <c r="K242" s="115">
        <f t="shared" si="3"/>
        <v>1700000</v>
      </c>
      <c r="L242" s="115">
        <v>3400000</v>
      </c>
    </row>
    <row r="243" spans="1:12" ht="75" x14ac:dyDescent="0.25">
      <c r="A243" s="18">
        <v>237</v>
      </c>
      <c r="B243" s="74" t="s">
        <v>555</v>
      </c>
      <c r="C243" s="74" t="s">
        <v>582</v>
      </c>
      <c r="D243" s="74" t="s">
        <v>258</v>
      </c>
      <c r="E243" s="74" t="s">
        <v>259</v>
      </c>
      <c r="F243" s="117" t="s">
        <v>625</v>
      </c>
      <c r="G243" s="114" t="s">
        <v>647</v>
      </c>
      <c r="H243" s="120" t="s">
        <v>675</v>
      </c>
      <c r="I243" s="113" t="s">
        <v>547</v>
      </c>
      <c r="J243" s="115">
        <v>2</v>
      </c>
      <c r="K243" s="115">
        <f t="shared" si="3"/>
        <v>1989000</v>
      </c>
      <c r="L243" s="115">
        <v>3978000</v>
      </c>
    </row>
    <row r="244" spans="1:12" ht="75" x14ac:dyDescent="0.25">
      <c r="A244" s="18">
        <v>238</v>
      </c>
      <c r="B244" s="74" t="s">
        <v>555</v>
      </c>
      <c r="C244" s="74" t="s">
        <v>583</v>
      </c>
      <c r="D244" s="74" t="s">
        <v>258</v>
      </c>
      <c r="E244" s="74" t="s">
        <v>259</v>
      </c>
      <c r="F244" s="117" t="s">
        <v>626</v>
      </c>
      <c r="G244" s="114" t="s">
        <v>648</v>
      </c>
      <c r="H244" s="120" t="s">
        <v>676</v>
      </c>
      <c r="I244" s="113" t="s">
        <v>547</v>
      </c>
      <c r="J244" s="115">
        <v>50</v>
      </c>
      <c r="K244" s="115">
        <f t="shared" si="3"/>
        <v>33000</v>
      </c>
      <c r="L244" s="115">
        <v>1650000</v>
      </c>
    </row>
    <row r="245" spans="1:12" ht="75" x14ac:dyDescent="0.25">
      <c r="A245" s="18">
        <v>239</v>
      </c>
      <c r="B245" s="74" t="s">
        <v>555</v>
      </c>
      <c r="C245" s="74" t="s">
        <v>584</v>
      </c>
      <c r="D245" s="74" t="s">
        <v>258</v>
      </c>
      <c r="E245" s="74" t="s">
        <v>259</v>
      </c>
      <c r="F245" s="117" t="s">
        <v>627</v>
      </c>
      <c r="G245" s="114" t="s">
        <v>649</v>
      </c>
      <c r="H245" s="120" t="s">
        <v>677</v>
      </c>
      <c r="I245" s="113" t="s">
        <v>547</v>
      </c>
      <c r="J245" s="115">
        <v>2</v>
      </c>
      <c r="K245" s="115">
        <f t="shared" si="3"/>
        <v>1432211</v>
      </c>
      <c r="L245" s="115">
        <v>2864422</v>
      </c>
    </row>
    <row r="246" spans="1:12" ht="75" x14ac:dyDescent="0.25">
      <c r="A246" s="18">
        <v>240</v>
      </c>
      <c r="B246" s="74" t="s">
        <v>555</v>
      </c>
      <c r="C246" s="74" t="s">
        <v>585</v>
      </c>
      <c r="D246" s="74" t="s">
        <v>258</v>
      </c>
      <c r="E246" s="74" t="s">
        <v>259</v>
      </c>
      <c r="F246" s="117" t="s">
        <v>628</v>
      </c>
      <c r="G246" s="114" t="s">
        <v>312</v>
      </c>
      <c r="H246" s="120" t="s">
        <v>678</v>
      </c>
      <c r="I246" s="113" t="s">
        <v>547</v>
      </c>
      <c r="J246" s="115">
        <v>10</v>
      </c>
      <c r="K246" s="115">
        <f t="shared" si="3"/>
        <v>1450000</v>
      </c>
      <c r="L246" s="115">
        <v>14500000</v>
      </c>
    </row>
    <row r="247" spans="1:12" ht="75" x14ac:dyDescent="0.25">
      <c r="A247" s="18">
        <v>241</v>
      </c>
      <c r="B247" s="74" t="s">
        <v>555</v>
      </c>
      <c r="C247" s="74" t="s">
        <v>586</v>
      </c>
      <c r="D247" s="74" t="s">
        <v>258</v>
      </c>
      <c r="E247" s="74" t="s">
        <v>259</v>
      </c>
      <c r="F247" s="117" t="s">
        <v>629</v>
      </c>
      <c r="G247" s="114" t="s">
        <v>650</v>
      </c>
      <c r="H247" s="120" t="s">
        <v>679</v>
      </c>
      <c r="I247" s="113" t="s">
        <v>547</v>
      </c>
      <c r="J247" s="115">
        <v>100</v>
      </c>
      <c r="K247" s="115">
        <f t="shared" si="3"/>
        <v>4000</v>
      </c>
      <c r="L247" s="115">
        <v>400000</v>
      </c>
    </row>
    <row r="248" spans="1:12" ht="75" x14ac:dyDescent="0.25">
      <c r="A248" s="18">
        <v>242</v>
      </c>
      <c r="B248" s="74" t="s">
        <v>555</v>
      </c>
      <c r="C248" s="74" t="s">
        <v>517</v>
      </c>
      <c r="D248" s="74" t="s">
        <v>258</v>
      </c>
      <c r="E248" s="74" t="s">
        <v>259</v>
      </c>
      <c r="F248" s="117" t="s">
        <v>630</v>
      </c>
      <c r="G248" s="114" t="s">
        <v>312</v>
      </c>
      <c r="H248" s="120" t="s">
        <v>678</v>
      </c>
      <c r="I248" s="113" t="s">
        <v>547</v>
      </c>
      <c r="J248" s="115">
        <v>1</v>
      </c>
      <c r="K248" s="115">
        <f t="shared" si="3"/>
        <v>3900000</v>
      </c>
      <c r="L248" s="115">
        <v>3900000</v>
      </c>
    </row>
    <row r="249" spans="1:12" ht="75" x14ac:dyDescent="0.25">
      <c r="A249" s="18">
        <v>243</v>
      </c>
      <c r="B249" s="74" t="s">
        <v>555</v>
      </c>
      <c r="C249" s="74" t="s">
        <v>516</v>
      </c>
      <c r="D249" s="74" t="s">
        <v>258</v>
      </c>
      <c r="E249" s="74" t="s">
        <v>259</v>
      </c>
      <c r="F249" s="117" t="s">
        <v>631</v>
      </c>
      <c r="G249" s="114" t="s">
        <v>651</v>
      </c>
      <c r="H249" s="120" t="s">
        <v>680</v>
      </c>
      <c r="I249" s="113" t="s">
        <v>547</v>
      </c>
      <c r="J249" s="115">
        <v>1</v>
      </c>
      <c r="K249" s="115">
        <f t="shared" si="3"/>
        <v>830000</v>
      </c>
      <c r="L249" s="115">
        <v>830000</v>
      </c>
    </row>
    <row r="250" spans="1:12" ht="48.75" customHeight="1" x14ac:dyDescent="0.25">
      <c r="B250" s="136" t="s">
        <v>130</v>
      </c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</row>
  </sheetData>
  <mergeCells count="15">
    <mergeCell ref="I1:L1"/>
    <mergeCell ref="B250:L250"/>
    <mergeCell ref="E5:E6"/>
    <mergeCell ref="F5:F6"/>
    <mergeCell ref="L5:L6"/>
    <mergeCell ref="I5:I6"/>
    <mergeCell ref="J5:J6"/>
    <mergeCell ref="A5:A6"/>
    <mergeCell ref="B5:B6"/>
    <mergeCell ref="C5:C6"/>
    <mergeCell ref="D5:D6"/>
    <mergeCell ref="K2:L2"/>
    <mergeCell ref="A3:L3"/>
    <mergeCell ref="K5:K6"/>
    <mergeCell ref="G5:H5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tabSelected="1" view="pageBreakPreview" zoomScale="70" zoomScaleNormal="70" zoomScaleSheetLayoutView="70" workbookViewId="0">
      <selection activeCell="B24" sqref="B24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35" t="s">
        <v>139</v>
      </c>
      <c r="G1" s="135"/>
      <c r="H1" s="135"/>
    </row>
    <row r="2" spans="1:13" x14ac:dyDescent="0.25">
      <c r="H2" s="58"/>
    </row>
    <row r="3" spans="1:13" ht="81.75" customHeight="1" x14ac:dyDescent="0.25">
      <c r="A3" s="143" t="s">
        <v>215</v>
      </c>
      <c r="B3" s="143"/>
      <c r="C3" s="143"/>
      <c r="D3" s="143"/>
      <c r="E3" s="143"/>
      <c r="F3" s="143"/>
      <c r="G3" s="143"/>
      <c r="H3" s="143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68" t="s">
        <v>14</v>
      </c>
      <c r="B5" s="168" t="s">
        <v>15</v>
      </c>
      <c r="C5" s="168" t="s">
        <v>88</v>
      </c>
      <c r="D5" s="168" t="s">
        <v>56</v>
      </c>
      <c r="E5" s="168" t="s">
        <v>11</v>
      </c>
      <c r="F5" s="142" t="s">
        <v>100</v>
      </c>
      <c r="G5" s="142"/>
      <c r="H5" s="168" t="s">
        <v>114</v>
      </c>
      <c r="M5" s="17"/>
    </row>
    <row r="6" spans="1:13" ht="126.75" customHeight="1" x14ac:dyDescent="0.25">
      <c r="A6" s="169"/>
      <c r="B6" s="169"/>
      <c r="C6" s="169"/>
      <c r="D6" s="169"/>
      <c r="E6" s="169"/>
      <c r="F6" s="65" t="s">
        <v>106</v>
      </c>
      <c r="G6" s="65" t="s">
        <v>109</v>
      </c>
      <c r="H6" s="169"/>
    </row>
    <row r="7" spans="1:13" ht="37.5" customHeight="1" x14ac:dyDescent="0.25">
      <c r="A7" s="18">
        <v>1</v>
      </c>
      <c r="B7" s="18" t="s">
        <v>151</v>
      </c>
      <c r="C7" s="18" t="s">
        <v>151</v>
      </c>
      <c r="D7" s="18" t="s">
        <v>151</v>
      </c>
      <c r="E7" s="18" t="s">
        <v>151</v>
      </c>
      <c r="F7" s="18" t="s">
        <v>151</v>
      </c>
      <c r="G7" s="18" t="s">
        <v>151</v>
      </c>
      <c r="H7" s="18" t="s">
        <v>151</v>
      </c>
    </row>
    <row r="8" spans="1:13" ht="37.5" customHeight="1" x14ac:dyDescent="0.25">
      <c r="A8" s="18">
        <f t="shared" ref="A8:A10" si="0">+A7+1</f>
        <v>2</v>
      </c>
      <c r="B8" s="18" t="s">
        <v>151</v>
      </c>
      <c r="C8" s="18" t="s">
        <v>151</v>
      </c>
      <c r="D8" s="18" t="s">
        <v>151</v>
      </c>
      <c r="E8" s="18" t="s">
        <v>151</v>
      </c>
      <c r="F8" s="18" t="s">
        <v>151</v>
      </c>
      <c r="G8" s="18" t="s">
        <v>151</v>
      </c>
      <c r="H8" s="18" t="s">
        <v>151</v>
      </c>
    </row>
    <row r="9" spans="1:13" ht="37.5" customHeight="1" x14ac:dyDescent="0.25">
      <c r="A9" s="18">
        <f t="shared" si="0"/>
        <v>3</v>
      </c>
      <c r="B9" s="18" t="s">
        <v>151</v>
      </c>
      <c r="C9" s="18" t="s">
        <v>151</v>
      </c>
      <c r="D9" s="18" t="s">
        <v>151</v>
      </c>
      <c r="E9" s="18" t="s">
        <v>151</v>
      </c>
      <c r="F9" s="18" t="s">
        <v>151</v>
      </c>
      <c r="G9" s="18" t="s">
        <v>151</v>
      </c>
      <c r="H9" s="18" t="s">
        <v>151</v>
      </c>
    </row>
    <row r="10" spans="1:13" ht="37.5" customHeight="1" x14ac:dyDescent="0.25">
      <c r="A10" s="18">
        <f t="shared" si="0"/>
        <v>4</v>
      </c>
      <c r="B10" s="18" t="s">
        <v>151</v>
      </c>
      <c r="C10" s="18" t="s">
        <v>151</v>
      </c>
      <c r="D10" s="18" t="s">
        <v>151</v>
      </c>
      <c r="E10" s="18" t="s">
        <v>151</v>
      </c>
      <c r="F10" s="18" t="s">
        <v>151</v>
      </c>
      <c r="G10" s="18" t="s">
        <v>151</v>
      </c>
      <c r="H10" s="18" t="s">
        <v>151</v>
      </c>
    </row>
    <row r="12" spans="1:13" ht="56.25" customHeight="1" x14ac:dyDescent="0.25">
      <c r="B12" s="136" t="s">
        <v>130</v>
      </c>
      <c r="C12" s="136"/>
      <c r="D12" s="136"/>
      <c r="E12" s="136"/>
      <c r="F12" s="136"/>
      <c r="G12" s="136"/>
      <c r="H12" s="136"/>
    </row>
  </sheetData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tabSelected="1" zoomScaleNormal="100" workbookViewId="0">
      <selection activeCell="B24" sqref="B24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53" t="s">
        <v>140</v>
      </c>
      <c r="G1" s="176"/>
      <c r="H1" s="176"/>
    </row>
    <row r="2" spans="1:16" x14ac:dyDescent="0.25">
      <c r="F2" s="176"/>
      <c r="G2" s="176"/>
      <c r="H2" s="176"/>
    </row>
    <row r="3" spans="1:16" ht="46.5" customHeight="1" x14ac:dyDescent="0.25">
      <c r="A3" s="177" t="s">
        <v>217</v>
      </c>
      <c r="B3" s="177"/>
      <c r="C3" s="177"/>
      <c r="D3" s="177"/>
      <c r="E3" s="177"/>
      <c r="F3" s="177"/>
      <c r="G3" s="177"/>
      <c r="H3" s="177"/>
    </row>
    <row r="4" spans="1:16" x14ac:dyDescent="0.25">
      <c r="H4" s="27"/>
    </row>
    <row r="5" spans="1:16" s="21" customFormat="1" ht="43.5" customHeight="1" x14ac:dyDescent="0.25">
      <c r="A5" s="180" t="s">
        <v>14</v>
      </c>
      <c r="B5" s="180" t="s">
        <v>30</v>
      </c>
      <c r="C5" s="180" t="s">
        <v>31</v>
      </c>
      <c r="D5" s="178" t="s">
        <v>32</v>
      </c>
      <c r="E5" s="179"/>
      <c r="F5" s="180" t="s">
        <v>115</v>
      </c>
      <c r="G5" s="180" t="s">
        <v>127</v>
      </c>
      <c r="H5" s="180" t="s">
        <v>128</v>
      </c>
    </row>
    <row r="6" spans="1:16" s="39" customFormat="1" ht="105" customHeight="1" x14ac:dyDescent="0.25">
      <c r="A6" s="181"/>
      <c r="B6" s="181"/>
      <c r="C6" s="181"/>
      <c r="D6" s="33" t="s">
        <v>216</v>
      </c>
      <c r="E6" s="33" t="s">
        <v>116</v>
      </c>
      <c r="F6" s="181"/>
      <c r="G6" s="181"/>
      <c r="H6" s="181"/>
    </row>
    <row r="7" spans="1:16" ht="30" x14ac:dyDescent="0.25">
      <c r="A7" s="34">
        <v>1</v>
      </c>
      <c r="B7" s="36" t="s">
        <v>163</v>
      </c>
      <c r="C7" s="98">
        <v>154</v>
      </c>
      <c r="D7" s="89">
        <v>370000000</v>
      </c>
      <c r="E7" s="37" t="s">
        <v>151</v>
      </c>
      <c r="F7" s="89">
        <v>363507154.89999998</v>
      </c>
      <c r="G7" s="125">
        <v>369507154.89999998</v>
      </c>
      <c r="H7" s="77">
        <f>G7/D7*100</f>
        <v>99.866798621621612</v>
      </c>
    </row>
    <row r="9" spans="1:16" ht="18.75" x14ac:dyDescent="0.25">
      <c r="A9" s="175" t="s">
        <v>131</v>
      </c>
      <c r="B9" s="175"/>
      <c r="C9" s="175"/>
      <c r="D9" s="175"/>
      <c r="E9" s="175"/>
      <c r="F9" s="175"/>
      <c r="G9" s="175"/>
      <c r="H9" s="175"/>
      <c r="I9" s="40"/>
      <c r="J9" s="40"/>
      <c r="K9" s="40"/>
      <c r="L9" s="40"/>
      <c r="M9" s="40"/>
      <c r="N9" s="40"/>
      <c r="O9" s="40"/>
      <c r="P9" s="40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tabSelected="1" workbookViewId="0">
      <selection activeCell="B24" sqref="B24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28" t="s">
        <v>141</v>
      </c>
      <c r="I1" s="129"/>
      <c r="J1" s="129"/>
      <c r="K1" s="129"/>
    </row>
    <row r="2" spans="1:11" ht="70.150000000000006" customHeight="1" x14ac:dyDescent="0.25">
      <c r="A2" s="177" t="s">
        <v>218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5">
      <c r="K3" s="27"/>
    </row>
    <row r="4" spans="1:11" s="35" customFormat="1" ht="33" customHeight="1" x14ac:dyDescent="0.25">
      <c r="A4" s="180" t="s">
        <v>14</v>
      </c>
      <c r="B4" s="180" t="s">
        <v>33</v>
      </c>
      <c r="C4" s="180" t="s">
        <v>26</v>
      </c>
      <c r="D4" s="180" t="s">
        <v>23</v>
      </c>
      <c r="E4" s="180" t="s">
        <v>24</v>
      </c>
      <c r="F4" s="178" t="s">
        <v>32</v>
      </c>
      <c r="G4" s="179"/>
      <c r="H4" s="180" t="s">
        <v>132</v>
      </c>
      <c r="I4" s="180" t="s">
        <v>127</v>
      </c>
      <c r="J4" s="180" t="s">
        <v>133</v>
      </c>
      <c r="K4" s="180" t="s">
        <v>34</v>
      </c>
    </row>
    <row r="5" spans="1:11" s="35" customFormat="1" ht="105.75" customHeight="1" x14ac:dyDescent="0.25">
      <c r="A5" s="181"/>
      <c r="B5" s="181"/>
      <c r="C5" s="181"/>
      <c r="D5" s="181"/>
      <c r="E5" s="181"/>
      <c r="F5" s="33" t="s">
        <v>165</v>
      </c>
      <c r="G5" s="33" t="s">
        <v>116</v>
      </c>
      <c r="H5" s="181"/>
      <c r="I5" s="181"/>
      <c r="J5" s="181"/>
      <c r="K5" s="181"/>
    </row>
    <row r="6" spans="1:11" ht="19.5" customHeight="1" x14ac:dyDescent="0.25">
      <c r="A6" s="42" t="s">
        <v>41</v>
      </c>
      <c r="B6" s="41" t="s">
        <v>35</v>
      </c>
      <c r="C6" s="37" t="s">
        <v>151</v>
      </c>
      <c r="D6" s="37" t="s">
        <v>151</v>
      </c>
      <c r="E6" s="37" t="s">
        <v>151</v>
      </c>
      <c r="F6" s="37" t="s">
        <v>151</v>
      </c>
      <c r="G6" s="37" t="s">
        <v>151</v>
      </c>
      <c r="H6" s="37" t="s">
        <v>151</v>
      </c>
      <c r="I6" s="37" t="s">
        <v>151</v>
      </c>
      <c r="J6" s="37" t="s">
        <v>151</v>
      </c>
      <c r="K6" s="37" t="s">
        <v>151</v>
      </c>
    </row>
    <row r="7" spans="1:11" ht="19.5" customHeight="1" x14ac:dyDescent="0.25">
      <c r="A7" s="42" t="s">
        <v>42</v>
      </c>
      <c r="B7" s="41" t="s">
        <v>36</v>
      </c>
      <c r="C7" s="37" t="s">
        <v>151</v>
      </c>
      <c r="D7" s="37" t="s">
        <v>151</v>
      </c>
      <c r="E7" s="37" t="s">
        <v>151</v>
      </c>
      <c r="F7" s="37" t="s">
        <v>151</v>
      </c>
      <c r="G7" s="37" t="s">
        <v>151</v>
      </c>
      <c r="H7" s="37" t="s">
        <v>151</v>
      </c>
      <c r="I7" s="37" t="s">
        <v>151</v>
      </c>
      <c r="J7" s="37" t="s">
        <v>151</v>
      </c>
      <c r="K7" s="37" t="s">
        <v>151</v>
      </c>
    </row>
    <row r="8" spans="1:11" ht="19.5" customHeight="1" x14ac:dyDescent="0.25">
      <c r="A8" s="42" t="s">
        <v>43</v>
      </c>
      <c r="B8" s="41" t="s">
        <v>37</v>
      </c>
      <c r="C8" s="37" t="s">
        <v>151</v>
      </c>
      <c r="D8" s="37" t="s">
        <v>151</v>
      </c>
      <c r="E8" s="37" t="s">
        <v>151</v>
      </c>
      <c r="F8" s="37" t="s">
        <v>151</v>
      </c>
      <c r="G8" s="37" t="s">
        <v>151</v>
      </c>
      <c r="H8" s="37" t="s">
        <v>151</v>
      </c>
      <c r="I8" s="37" t="s">
        <v>151</v>
      </c>
      <c r="J8" s="37" t="s">
        <v>151</v>
      </c>
      <c r="K8" s="37" t="s">
        <v>151</v>
      </c>
    </row>
    <row r="9" spans="1:11" ht="30" customHeight="1" x14ac:dyDescent="0.25">
      <c r="A9" s="42" t="s">
        <v>44</v>
      </c>
      <c r="B9" s="41" t="s">
        <v>38</v>
      </c>
      <c r="C9" s="36"/>
      <c r="D9" s="37"/>
      <c r="E9" s="37"/>
      <c r="F9" s="38"/>
      <c r="G9" s="38"/>
      <c r="H9" s="38"/>
      <c r="I9" s="38"/>
      <c r="J9" s="38"/>
      <c r="K9" s="38"/>
    </row>
    <row r="10" spans="1:11" ht="107.25" customHeight="1" x14ac:dyDescent="0.25">
      <c r="A10" s="42"/>
      <c r="B10" s="41" t="s">
        <v>164</v>
      </c>
      <c r="C10" s="36" t="s">
        <v>203</v>
      </c>
      <c r="D10" s="37" t="s">
        <v>150</v>
      </c>
      <c r="E10" s="37"/>
      <c r="F10" s="89">
        <v>900000000</v>
      </c>
      <c r="G10" s="37" t="s">
        <v>151</v>
      </c>
      <c r="H10" s="89">
        <v>363507154.89999998</v>
      </c>
      <c r="I10" s="89">
        <v>363507154.89999998</v>
      </c>
      <c r="J10" s="77">
        <f>I10/F10*100</f>
        <v>40.389683877777777</v>
      </c>
      <c r="K10" s="37" t="s">
        <v>172</v>
      </c>
    </row>
    <row r="11" spans="1:11" ht="19.5" customHeight="1" x14ac:dyDescent="0.25">
      <c r="A11" s="42" t="s">
        <v>45</v>
      </c>
      <c r="B11" s="41" t="s">
        <v>39</v>
      </c>
      <c r="C11" s="37" t="s">
        <v>151</v>
      </c>
      <c r="D11" s="37" t="s">
        <v>151</v>
      </c>
      <c r="E11" s="37" t="s">
        <v>151</v>
      </c>
      <c r="F11" s="37" t="s">
        <v>151</v>
      </c>
      <c r="G11" s="37" t="s">
        <v>151</v>
      </c>
      <c r="H11" s="37" t="s">
        <v>151</v>
      </c>
      <c r="I11" s="37" t="s">
        <v>151</v>
      </c>
      <c r="J11" s="37" t="s">
        <v>151</v>
      </c>
      <c r="K11" s="37" t="s">
        <v>151</v>
      </c>
    </row>
    <row r="12" spans="1:11" ht="19.5" customHeight="1" x14ac:dyDescent="0.25">
      <c r="A12" s="42" t="s">
        <v>46</v>
      </c>
      <c r="B12" s="41" t="s">
        <v>40</v>
      </c>
      <c r="C12" s="37" t="s">
        <v>151</v>
      </c>
      <c r="D12" s="37" t="s">
        <v>151</v>
      </c>
      <c r="E12" s="37" t="s">
        <v>151</v>
      </c>
      <c r="F12" s="37" t="s">
        <v>151</v>
      </c>
      <c r="G12" s="37" t="s">
        <v>151</v>
      </c>
      <c r="H12" s="37" t="s">
        <v>151</v>
      </c>
      <c r="I12" s="37" t="s">
        <v>151</v>
      </c>
      <c r="J12" s="37" t="s">
        <v>151</v>
      </c>
      <c r="K12" s="37" t="s">
        <v>151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rintOptions horizontalCentered="1"/>
  <pageMargins left="0.19685039370078741" right="0.19685039370078741" top="0.19685039370078741" bottom="0.19685039370078741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tabSelected="1" workbookViewId="0">
      <selection activeCell="B24" sqref="B24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28" t="s">
        <v>142</v>
      </c>
      <c r="F1" s="129"/>
    </row>
    <row r="3" spans="1:18" ht="48" customHeight="1" x14ac:dyDescent="0.25">
      <c r="A3" s="182" t="s">
        <v>204</v>
      </c>
      <c r="B3" s="182"/>
      <c r="C3" s="182"/>
      <c r="D3" s="182"/>
      <c r="E3" s="182"/>
      <c r="F3" s="182"/>
      <c r="G3" s="51"/>
      <c r="H3" s="51"/>
      <c r="I3" s="51"/>
    </row>
    <row r="5" spans="1:18" ht="28.5" x14ac:dyDescent="0.25">
      <c r="A5" s="42" t="s">
        <v>14</v>
      </c>
      <c r="B5" s="42" t="s">
        <v>76</v>
      </c>
      <c r="C5" s="42" t="s">
        <v>77</v>
      </c>
      <c r="D5" s="42" t="s">
        <v>78</v>
      </c>
      <c r="E5" s="42" t="s">
        <v>79</v>
      </c>
      <c r="F5" s="42" t="s">
        <v>80</v>
      </c>
      <c r="G5" s="29"/>
      <c r="H5" s="29"/>
      <c r="I5" s="29"/>
      <c r="J5" s="52"/>
      <c r="K5" s="52"/>
      <c r="L5" s="52"/>
      <c r="M5" s="52"/>
      <c r="N5" s="52"/>
      <c r="O5" s="52"/>
      <c r="P5" s="52"/>
      <c r="Q5" s="52"/>
      <c r="R5" s="52"/>
    </row>
    <row r="6" spans="1:18" s="96" customFormat="1" x14ac:dyDescent="0.25">
      <c r="A6" s="97">
        <v>1</v>
      </c>
      <c r="B6" s="97" t="s">
        <v>151</v>
      </c>
      <c r="C6" s="34" t="s">
        <v>151</v>
      </c>
      <c r="D6" s="34" t="s">
        <v>151</v>
      </c>
      <c r="E6" s="34" t="s">
        <v>151</v>
      </c>
      <c r="F6" s="34" t="s">
        <v>151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">
    <mergeCell ref="A3:F3"/>
    <mergeCell ref="E1:F1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14-илова </vt:lpstr>
      <vt:lpstr>12 илова</vt:lpstr>
      <vt:lpstr>13 илова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2025-10-20T11:04:08Z</cp:lastPrinted>
  <dcterms:created xsi:type="dcterms:W3CDTF">2020-01-15T07:42:43Z</dcterms:created>
  <dcterms:modified xsi:type="dcterms:W3CDTF">2025-10-20T11:04:43Z</dcterms:modified>
</cp:coreProperties>
</file>