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showInkAnnotation="0"/>
  <xr:revisionPtr revIDLastSave="0" documentId="8_{4B58D107-5982-40CF-9840-C5B9371C3A0F}" xr6:coauthVersionLast="47" xr6:coauthVersionMax="47" xr10:uidLastSave="{00000000-0000-0000-0000-000000000000}"/>
  <bookViews>
    <workbookView xWindow="-120" yWindow="-120" windowWidth="29040" windowHeight="15720" tabRatio="677" xr2:uid="{00000000-000D-0000-FFFF-FFFF00000000}"/>
  </bookViews>
  <sheets>
    <sheet name="Масалалар вилоятлар кесимида" sheetId="5" r:id="rId1"/>
    <sheet name="Лист2" sheetId="12" state="hidden" r:id="rId2"/>
    <sheet name="Лист1" sheetId="11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5" l="1"/>
  <c r="S5" i="5" l="1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6" i="5"/>
  <c r="R5" i="5"/>
  <c r="R8" i="5"/>
  <c r="R29" i="5" l="1"/>
  <c r="R6" i="5"/>
  <c r="R7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Q5" i="5"/>
  <c r="P5" i="5"/>
  <c r="O5" i="5"/>
  <c r="M5" i="5"/>
  <c r="N5" i="5"/>
  <c r="L29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K5" i="5"/>
  <c r="J5" i="5"/>
  <c r="E5" i="5"/>
  <c r="I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D5" i="5" l="1"/>
  <c r="G4" i="5"/>
  <c r="H4" i="5"/>
  <c r="S4" i="5"/>
  <c r="R4" i="5"/>
  <c r="I4" i="5"/>
  <c r="J4" i="5"/>
  <c r="K4" i="5"/>
  <c r="L4" i="5"/>
  <c r="M4" i="5"/>
  <c r="N4" i="5"/>
  <c r="O4" i="5"/>
  <c r="P4" i="5"/>
  <c r="Q4" i="5"/>
  <c r="E4" i="5"/>
  <c r="F4" i="5"/>
  <c r="D23" i="5" l="1"/>
  <c r="D26" i="5"/>
  <c r="D24" i="5"/>
  <c r="D25" i="5"/>
  <c r="D27" i="5"/>
  <c r="D14" i="5"/>
  <c r="D28" i="5"/>
  <c r="D11" i="5" l="1"/>
  <c r="D9" i="5" l="1"/>
  <c r="D16" i="5"/>
  <c r="D19" i="5"/>
  <c r="D18" i="5"/>
  <c r="D13" i="5"/>
  <c r="D10" i="5"/>
  <c r="D17" i="5"/>
  <c r="D6" i="5"/>
  <c r="D15" i="5"/>
  <c r="D8" i="5"/>
  <c r="D12" i="5" l="1"/>
  <c r="D20" i="5"/>
  <c r="D22" i="5" l="1"/>
  <c r="D21" i="5"/>
  <c r="D7" i="5"/>
  <c r="D29" i="5"/>
  <c r="D4" i="5" l="1"/>
</calcChain>
</file>

<file path=xl/sharedStrings.xml><?xml version="1.0" encoding="utf-8"?>
<sst xmlns="http://schemas.openxmlformats.org/spreadsheetml/2006/main" count="45" uniqueCount="45">
  <si>
    <t>№</t>
  </si>
  <si>
    <t>Мурожаат масалалар кесимида</t>
  </si>
  <si>
    <t>Декрет масаласи</t>
  </si>
  <si>
    <t>Ғазначилик масаласи</t>
  </si>
  <si>
    <t>Жами:</t>
  </si>
  <si>
    <t>Ташаббусли бюджет масаласи</t>
  </si>
  <si>
    <t>Кадастр масаласи</t>
  </si>
  <si>
    <t>Давлат займи</t>
  </si>
  <si>
    <t>Жами</t>
  </si>
  <si>
    <t>Қорақалпоғистон Республикаси</t>
  </si>
  <si>
    <t>Андижон</t>
  </si>
  <si>
    <t>Бухоро</t>
  </si>
  <si>
    <t>Жиззах</t>
  </si>
  <si>
    <t>Қашқадарё</t>
  </si>
  <si>
    <t>Навоий</t>
  </si>
  <si>
    <t>Наманган</t>
  </si>
  <si>
    <t>Самарқанд</t>
  </si>
  <si>
    <t>Сирдарё</t>
  </si>
  <si>
    <t>Сурхондарё</t>
  </si>
  <si>
    <t>Тошкент вилояти</t>
  </si>
  <si>
    <t>Фарғона</t>
  </si>
  <si>
    <t>Хоразм</t>
  </si>
  <si>
    <t>Тошкент шаҳар</t>
  </si>
  <si>
    <t xml:space="preserve">Бошқа ҳудуддан </t>
  </si>
  <si>
    <t>Уй-жой сотиб олиш учун субсидия</t>
  </si>
  <si>
    <t>Девонхона</t>
  </si>
  <si>
    <t>Болалар нафақаси</t>
  </si>
  <si>
    <t>Таълим кредит</t>
  </si>
  <si>
    <t>Рахбар қабули</t>
  </si>
  <si>
    <t>Давлат харидлари бўйича</t>
  </si>
  <si>
    <t>Давлат хусусий шерикчилик</t>
  </si>
  <si>
    <t xml:space="preserve">Банк кредит масаласи </t>
  </si>
  <si>
    <t>Бошқа масалалар</t>
  </si>
  <si>
    <t>Суғурта масаласи</t>
  </si>
  <si>
    <t>Бухгалтерия СММ сертификат олиш</t>
  </si>
  <si>
    <t>иш ҳаққи масаласи</t>
  </si>
  <si>
    <t>Пенсия ва моддий ёрдам</t>
  </si>
  <si>
    <t>Солиқ масаласи</t>
  </si>
  <si>
    <t>Етказилган зарар қоплаш CНОС</t>
  </si>
  <si>
    <t>Ижтимоий соҳа ва фанни молиялаштириш масалалари</t>
  </si>
  <si>
    <t>Агросаноат мажмуини  молиялаштириш масалалари</t>
  </si>
  <si>
    <t>тадбиркорлик фаолиятига оид масалалар</t>
  </si>
  <si>
    <t>Капитал қурилишни молиялаштириш масалалари</t>
  </si>
  <si>
    <t xml:space="preserve"> Иқтисодиёт ва молия вазирлигининг "Ишонч телефони"га келиб тушган мурожаатларни вилоятлар ва масалалар кесимидаги ҳолати тўғрисида  маълумоти                                                                                                                                                                </t>
  </si>
  <si>
    <t>назорат тафтиш масаласида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</si>
</sst>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sz val="14"/>
      <color rgb="FF000000"/>
      <name val="Arial"/>
      <family val="2"/>
      <charset val="204"/>
    </font>
    <font>
      <sz val="14"/>
      <name val="Arial"/>
      <family val="2"/>
      <charset val="204"/>
    </font>
    <font>
      <i/>
      <sz val="14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4"/>
      <color rgb="FFFF0000"/>
      <name val="Arial"/>
      <family val="2"/>
      <charset val="204"/>
    </font>
    <font>
      <b/>
      <sz val="14"/>
      <color rgb="FF0000CC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z.wikipedia.org/wiki/Toshkent_viloyati" TargetMode="External"/><Relationship Id="rId1" Type="http://schemas.openxmlformats.org/officeDocument/2006/relationships/hyperlink" Target="https://uz.wikipedia.org/wiki/Surxondaryo_viloyat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B1:T29"/>
  <sheetViews>
    <sheetView showZeros="0" tabSelected="1" zoomScale="70" zoomScaleNormal="70" zoomScaleSheetLayoutView="85" workbookViewId="0">
      <selection activeCell="I18" sqref="I18"/>
    </sheetView>
  </sheetViews>
  <sheetFormatPr defaultRowHeight="15" x14ac:dyDescent="0.25"/>
  <cols>
    <col min="1" max="1" width="1.7109375" customWidth="1"/>
    <col min="2" max="2" width="5.85546875" customWidth="1"/>
    <col min="3" max="3" width="46" customWidth="1"/>
    <col min="4" max="19" width="10.7109375" customWidth="1"/>
    <col min="24" max="24" width="10.7109375" customWidth="1"/>
  </cols>
  <sheetData>
    <row r="1" spans="2:20" ht="42.75" customHeight="1" x14ac:dyDescent="0.25">
      <c r="B1" s="15" t="s">
        <v>43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2:20" ht="17.25" customHeight="1" x14ac:dyDescent="0.3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9"/>
      <c r="N2" s="9"/>
      <c r="O2" s="9"/>
      <c r="P2" s="10"/>
      <c r="Q2" s="16" t="e">
        <f>#REF!</f>
        <v>#REF!</v>
      </c>
      <c r="R2" s="16"/>
      <c r="S2" s="16"/>
    </row>
    <row r="3" spans="2:20" ht="129.75" customHeight="1" x14ac:dyDescent="0.3">
      <c r="B3" s="11" t="s">
        <v>0</v>
      </c>
      <c r="C3" s="11" t="s">
        <v>1</v>
      </c>
      <c r="D3" s="11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18</v>
      </c>
      <c r="O3" s="5" t="s">
        <v>19</v>
      </c>
      <c r="P3" s="5" t="s">
        <v>20</v>
      </c>
      <c r="Q3" s="5" t="s">
        <v>21</v>
      </c>
      <c r="R3" s="5" t="s">
        <v>22</v>
      </c>
      <c r="S3" s="5" t="s">
        <v>23</v>
      </c>
      <c r="T3" s="1"/>
    </row>
    <row r="4" spans="2:20" ht="18.75" customHeight="1" x14ac:dyDescent="0.25">
      <c r="B4" s="14" t="s">
        <v>4</v>
      </c>
      <c r="C4" s="14"/>
      <c r="D4" s="12" t="e">
        <f>SUM(D5:D29)</f>
        <v>#REF!</v>
      </c>
      <c r="E4" s="12" t="e">
        <f t="shared" ref="E4:S4" si="0">SUM(E5:E29)</f>
        <v>#REF!</v>
      </c>
      <c r="F4" s="12" t="e">
        <f t="shared" si="0"/>
        <v>#REF!</v>
      </c>
      <c r="G4" s="12" t="e">
        <f t="shared" si="0"/>
        <v>#REF!</v>
      </c>
      <c r="H4" s="12" t="e">
        <f t="shared" si="0"/>
        <v>#REF!</v>
      </c>
      <c r="I4" s="12" t="e">
        <f t="shared" si="0"/>
        <v>#REF!</v>
      </c>
      <c r="J4" s="12" t="e">
        <f t="shared" si="0"/>
        <v>#REF!</v>
      </c>
      <c r="K4" s="12" t="e">
        <f t="shared" si="0"/>
        <v>#REF!</v>
      </c>
      <c r="L4" s="12" t="e">
        <f t="shared" si="0"/>
        <v>#REF!</v>
      </c>
      <c r="M4" s="12" t="e">
        <f t="shared" si="0"/>
        <v>#REF!</v>
      </c>
      <c r="N4" s="12" t="e">
        <f t="shared" si="0"/>
        <v>#REF!</v>
      </c>
      <c r="O4" s="12" t="e">
        <f t="shared" si="0"/>
        <v>#REF!</v>
      </c>
      <c r="P4" s="12" t="e">
        <f t="shared" si="0"/>
        <v>#REF!</v>
      </c>
      <c r="Q4" s="12" t="e">
        <f t="shared" si="0"/>
        <v>#REF!</v>
      </c>
      <c r="R4" s="12" t="e">
        <f t="shared" si="0"/>
        <v>#REF!</v>
      </c>
      <c r="S4" s="12" t="e">
        <f t="shared" si="0"/>
        <v>#REF!</v>
      </c>
    </row>
    <row r="5" spans="2:20" ht="30" customHeight="1" x14ac:dyDescent="0.25">
      <c r="B5" s="3">
        <v>1</v>
      </c>
      <c r="C5" s="6" t="s">
        <v>24</v>
      </c>
      <c r="D5" s="13" t="e">
        <f>+E5+F5+G5+H5+I5+J5+K5+L5+M5+N5+O5+P5+Q5+R5+S5</f>
        <v>#REF!</v>
      </c>
      <c r="E5" s="3" t="e">
        <f>COUNTIFS(#REF!,C5,#REF!,"Қорақалпоғистон Республикаси")</f>
        <v>#REF!</v>
      </c>
      <c r="F5" s="3" t="e">
        <f>COUNTIFS(#REF!,C5,#REF!,"андижон")</f>
        <v>#REF!</v>
      </c>
      <c r="G5" s="3" t="e">
        <f>COUNTIFS(#REF!,C5,#REF!,"бухоро")</f>
        <v>#REF!</v>
      </c>
      <c r="H5" s="2" t="e">
        <f>COUNTIFS(#REF!,C5,#REF!,"жиззах")</f>
        <v>#REF!</v>
      </c>
      <c r="I5" s="2" t="e">
        <f>COUNTIFS(#REF!,C5,#REF!,"қашқадарё")</f>
        <v>#REF!</v>
      </c>
      <c r="J5" s="2" t="e">
        <f>COUNTIFS(#REF!,C5,#REF!,"навоий")</f>
        <v>#REF!</v>
      </c>
      <c r="K5" s="2" t="e">
        <f>COUNTIFS(#REF!,C5,#REF!,"Наманган")</f>
        <v>#REF!</v>
      </c>
      <c r="L5" s="2" t="e">
        <f>COUNTIFS(#REF!,C5,#REF!,"Самарқанд")</f>
        <v>#REF!</v>
      </c>
      <c r="M5" s="2" t="e">
        <f>COUNTIFS(#REF!,C5,#REF!,"сирдарё")</f>
        <v>#REF!</v>
      </c>
      <c r="N5" s="2" t="e">
        <f>COUNTIFS(#REF!,C5,#REF!,"Сурхондарё")</f>
        <v>#REF!</v>
      </c>
      <c r="O5" s="2" t="e">
        <f>COUNTIFS(#REF!,C5,#REF!,"Тошкент вилояти")</f>
        <v>#REF!</v>
      </c>
      <c r="P5" s="2" t="e">
        <f>COUNTIFS(#REF!,C5,#REF!,"фарғона")</f>
        <v>#REF!</v>
      </c>
      <c r="Q5" s="2" t="e">
        <f>COUNTIFS(#REF!,C5,#REF!,"Хоразм")</f>
        <v>#REF!</v>
      </c>
      <c r="R5" s="2" t="e">
        <f>COUNTIFS(#REF!,C5,#REF!,"Тошкент шаҳар")</f>
        <v>#REF!</v>
      </c>
      <c r="S5" s="2" t="e">
        <f>COUNTIFS(#REF!,C5,#REF!,"Бошқа ҳудуддан")</f>
        <v>#REF!</v>
      </c>
    </row>
    <row r="6" spans="2:20" ht="30" customHeight="1" x14ac:dyDescent="0.25">
      <c r="B6" s="3">
        <v>2</v>
      </c>
      <c r="C6" s="6" t="s">
        <v>5</v>
      </c>
      <c r="D6" s="13" t="e">
        <f t="shared" ref="D6:D29" si="1">+E6+F6+G6+H6+I6+J6+K6+L6+M6+N6+O6+P6+Q6+R6+S6</f>
        <v>#REF!</v>
      </c>
      <c r="E6" s="3" t="e">
        <f>COUNTIFS(#REF!,C6,#REF!,"Қорақалпоғистон Республикаси")</f>
        <v>#REF!</v>
      </c>
      <c r="F6" s="3" t="e">
        <f>COUNTIFS(#REF!,C6,#REF!,"андижон")</f>
        <v>#REF!</v>
      </c>
      <c r="G6" s="3" t="e">
        <f>COUNTIFS(#REF!,C6,#REF!,"бухоро")</f>
        <v>#REF!</v>
      </c>
      <c r="H6" s="2" t="e">
        <f>COUNTIFS(#REF!,C6,#REF!,"жиззах")</f>
        <v>#REF!</v>
      </c>
      <c r="I6" s="2" t="e">
        <f>COUNTIFS(#REF!,C6,#REF!,"қашқадарё")</f>
        <v>#REF!</v>
      </c>
      <c r="J6" s="2" t="e">
        <f>COUNTIFS(#REF!,C6,#REF!,"навоий")</f>
        <v>#REF!</v>
      </c>
      <c r="K6" s="2" t="e">
        <f>COUNTIFS(#REF!,C6,#REF!,"Наманган")</f>
        <v>#REF!</v>
      </c>
      <c r="L6" s="2" t="e">
        <f>COUNTIFS(#REF!,C6,#REF!,"Самарқанд")</f>
        <v>#REF!</v>
      </c>
      <c r="M6" s="2" t="e">
        <f>COUNTIFS(#REF!,C6,#REF!,"сирдарё")</f>
        <v>#REF!</v>
      </c>
      <c r="N6" s="2" t="e">
        <f>COUNTIFS(#REF!,C6,#REF!,"Сурхондарё")</f>
        <v>#REF!</v>
      </c>
      <c r="O6" s="2" t="e">
        <f>COUNTIFS(#REF!,C6,#REF!,"Тошкент вилояти")</f>
        <v>#REF!</v>
      </c>
      <c r="P6" s="2" t="e">
        <f>COUNTIFS(#REF!,C6,#REF!,"фарғона")</f>
        <v>#REF!</v>
      </c>
      <c r="Q6" s="2" t="e">
        <f>COUNTIFS(#REF!,C6,#REF!,"Хоразм")</f>
        <v>#REF!</v>
      </c>
      <c r="R6" s="2" t="e">
        <f>COUNTIFS(#REF!,C6,#REF!,"Тошкент шаҳар")</f>
        <v>#REF!</v>
      </c>
      <c r="S6" s="2" t="e">
        <f>COUNTIFS(#REF!,C6,#REF!,"Бошқа ҳудуддан")</f>
        <v>#REF!</v>
      </c>
    </row>
    <row r="7" spans="2:20" ht="30" customHeight="1" x14ac:dyDescent="0.25">
      <c r="B7" s="3">
        <v>3</v>
      </c>
      <c r="C7" s="6" t="s">
        <v>2</v>
      </c>
      <c r="D7" s="13" t="e">
        <f>+E7+F7+G7+H7+I7+J7+K7+L7+M7+N7+O7+P7+Q7+R7+S7</f>
        <v>#REF!</v>
      </c>
      <c r="E7" s="3" t="e">
        <f>COUNTIFS(#REF!,C7,#REF!,"Қорақалпоғистон Республикаси")</f>
        <v>#REF!</v>
      </c>
      <c r="F7" s="3" t="e">
        <f>COUNTIFS(#REF!,C7,#REF!,"андижон")</f>
        <v>#REF!</v>
      </c>
      <c r="G7" s="3" t="e">
        <f>COUNTIFS(#REF!,C7,#REF!,"бухоро")</f>
        <v>#REF!</v>
      </c>
      <c r="H7" s="2" t="e">
        <f>COUNTIFS(#REF!,C7,#REF!,"жиззах")</f>
        <v>#REF!</v>
      </c>
      <c r="I7" s="2" t="e">
        <f>COUNTIFS(#REF!,C7,#REF!,"қашқадарё")</f>
        <v>#REF!</v>
      </c>
      <c r="J7" s="2" t="e">
        <f>COUNTIFS(#REF!,C7,#REF!,"навоий")</f>
        <v>#REF!</v>
      </c>
      <c r="K7" s="2" t="e">
        <f>COUNTIFS(#REF!,C7,#REF!,"Наманган")</f>
        <v>#REF!</v>
      </c>
      <c r="L7" s="2" t="e">
        <f>COUNTIFS(#REF!,C7,#REF!,"Самарқанд")</f>
        <v>#REF!</v>
      </c>
      <c r="M7" s="2" t="e">
        <f>COUNTIFS(#REF!,C7,#REF!,"сирдарё")</f>
        <v>#REF!</v>
      </c>
      <c r="N7" s="2" t="e">
        <f>COUNTIFS(#REF!,C7,#REF!,"Сурхондарё")</f>
        <v>#REF!</v>
      </c>
      <c r="O7" s="2" t="e">
        <f>COUNTIFS(#REF!,C7,#REF!,"Тошкент вилояти")</f>
        <v>#REF!</v>
      </c>
      <c r="P7" s="2" t="e">
        <f>COUNTIFS(#REF!,C7,#REF!,"фарғона")</f>
        <v>#REF!</v>
      </c>
      <c r="Q7" s="2" t="e">
        <f>COUNTIFS(#REF!,C7,#REF!,"Хоразм")</f>
        <v>#REF!</v>
      </c>
      <c r="R7" s="2" t="e">
        <f>COUNTIFS(#REF!,C7,#REF!,"Тошкент шаҳар")</f>
        <v>#REF!</v>
      </c>
      <c r="S7" s="2" t="e">
        <f>COUNTIFS(#REF!,C7,#REF!,"Бошқа ҳудуддан")</f>
        <v>#REF!</v>
      </c>
    </row>
    <row r="8" spans="2:20" ht="30" customHeight="1" x14ac:dyDescent="0.25">
      <c r="B8" s="3">
        <v>4</v>
      </c>
      <c r="C8" s="6" t="s">
        <v>25</v>
      </c>
      <c r="D8" s="13" t="e">
        <f t="shared" si="1"/>
        <v>#REF!</v>
      </c>
      <c r="E8" s="3" t="e">
        <f>COUNTIFS(#REF!,C8,#REF!,"Қорақалпоғистон Республикаси")</f>
        <v>#REF!</v>
      </c>
      <c r="F8" s="3" t="e">
        <f>COUNTIFS(#REF!,C8,#REF!,"андижон")</f>
        <v>#REF!</v>
      </c>
      <c r="G8" s="3" t="e">
        <f>COUNTIFS(#REF!,C8,#REF!,"бухоро")</f>
        <v>#REF!</v>
      </c>
      <c r="H8" s="2" t="e">
        <f>COUNTIFS(#REF!,C8,#REF!,"жиззах")</f>
        <v>#REF!</v>
      </c>
      <c r="I8" s="2" t="e">
        <f>COUNTIFS(#REF!,C8,#REF!,"қашқадарё")</f>
        <v>#REF!</v>
      </c>
      <c r="J8" s="2" t="e">
        <f>COUNTIFS(#REF!,C8,#REF!,"навоий")</f>
        <v>#REF!</v>
      </c>
      <c r="K8" s="2" t="e">
        <f>COUNTIFS(#REF!,C8,#REF!,"Наманган")</f>
        <v>#REF!</v>
      </c>
      <c r="L8" s="2" t="e">
        <f>COUNTIFS(#REF!,C8,#REF!,"Самарқанд")</f>
        <v>#REF!</v>
      </c>
      <c r="M8" s="2" t="e">
        <f>COUNTIFS(#REF!,C8,#REF!,"сирдарё")</f>
        <v>#REF!</v>
      </c>
      <c r="N8" s="2" t="e">
        <f>COUNTIFS(#REF!,C8,#REF!,"Сурхондарё")</f>
        <v>#REF!</v>
      </c>
      <c r="O8" s="2" t="e">
        <f>COUNTIFS(#REF!,C8,#REF!,"Тошкент вилояти")</f>
        <v>#REF!</v>
      </c>
      <c r="P8" s="2" t="e">
        <f>COUNTIFS(#REF!,C8,#REF!,"фарғона")</f>
        <v>#REF!</v>
      </c>
      <c r="Q8" s="2" t="e">
        <f>COUNTIFS(#REF!,C8,#REF!,"Хоразм")</f>
        <v>#REF!</v>
      </c>
      <c r="R8" s="2" t="e">
        <f>COUNTIFS(#REF!,C8,#REF!,"Тошкент шаҳар")</f>
        <v>#REF!</v>
      </c>
      <c r="S8" s="2" t="e">
        <f>COUNTIFS(#REF!,C8,#REF!,"Бошқа ҳудуддан")</f>
        <v>#REF!</v>
      </c>
    </row>
    <row r="9" spans="2:20" ht="30" customHeight="1" x14ac:dyDescent="0.25">
      <c r="B9" s="3">
        <v>5</v>
      </c>
      <c r="C9" s="6" t="s">
        <v>3</v>
      </c>
      <c r="D9" s="13" t="e">
        <f t="shared" si="1"/>
        <v>#REF!</v>
      </c>
      <c r="E9" s="3" t="e">
        <f>COUNTIFS(#REF!,C9,#REF!,"Қорақалпоғистон Республикаси")</f>
        <v>#REF!</v>
      </c>
      <c r="F9" s="3" t="e">
        <f>COUNTIFS(#REF!,C9,#REF!,"андижон")</f>
        <v>#REF!</v>
      </c>
      <c r="G9" s="3" t="e">
        <f>COUNTIFS(#REF!,C9,#REF!,"бухоро")</f>
        <v>#REF!</v>
      </c>
      <c r="H9" s="2" t="e">
        <f>COUNTIFS(#REF!,C9,#REF!,"жиззах")</f>
        <v>#REF!</v>
      </c>
      <c r="I9" s="2" t="e">
        <f>COUNTIFS(#REF!,C9,#REF!,"қашқадарё")</f>
        <v>#REF!</v>
      </c>
      <c r="J9" s="2" t="e">
        <f>COUNTIFS(#REF!,C9,#REF!,"навоий")</f>
        <v>#REF!</v>
      </c>
      <c r="K9" s="2" t="e">
        <f>COUNTIFS(#REF!,C9,#REF!,"Наманган")</f>
        <v>#REF!</v>
      </c>
      <c r="L9" s="2" t="e">
        <f>COUNTIFS(#REF!,C9,#REF!,"Самарқанд")</f>
        <v>#REF!</v>
      </c>
      <c r="M9" s="2" t="e">
        <f>COUNTIFS(#REF!,C9,#REF!,"сирдарё")</f>
        <v>#REF!</v>
      </c>
      <c r="N9" s="2" t="e">
        <f>COUNTIFS(#REF!,C9,#REF!,"Сурхондарё")</f>
        <v>#REF!</v>
      </c>
      <c r="O9" s="2" t="e">
        <f>COUNTIFS(#REF!,C9,#REF!,"Тошкент вилояти")</f>
        <v>#REF!</v>
      </c>
      <c r="P9" s="2" t="e">
        <f>COUNTIFS(#REF!,C9,#REF!,"фарғона")</f>
        <v>#REF!</v>
      </c>
      <c r="Q9" s="2" t="e">
        <f>COUNTIFS(#REF!,C9,#REF!,"Хоразм")</f>
        <v>#REF!</v>
      </c>
      <c r="R9" s="2" t="e">
        <f>COUNTIFS(#REF!,C9,#REF!,"Тошкент шаҳар")</f>
        <v>#REF!</v>
      </c>
      <c r="S9" s="2" t="e">
        <f>COUNTIFS(#REF!,C9,#REF!,"Бошқа ҳудуддан")</f>
        <v>#REF!</v>
      </c>
    </row>
    <row r="10" spans="2:20" ht="30" customHeight="1" x14ac:dyDescent="0.25">
      <c r="B10" s="3">
        <v>6</v>
      </c>
      <c r="C10" s="6" t="s">
        <v>36</v>
      </c>
      <c r="D10" s="13" t="e">
        <f t="shared" si="1"/>
        <v>#REF!</v>
      </c>
      <c r="E10" s="3" t="e">
        <f>COUNTIFS(#REF!,C10,#REF!,"Қорақалпоғистон Республикаси")</f>
        <v>#REF!</v>
      </c>
      <c r="F10" s="3" t="e">
        <f>COUNTIFS(#REF!,C10,#REF!,"андижон")</f>
        <v>#REF!</v>
      </c>
      <c r="G10" s="3" t="e">
        <f>COUNTIFS(#REF!,C10,#REF!,"бухоро")</f>
        <v>#REF!</v>
      </c>
      <c r="H10" s="2" t="e">
        <f>COUNTIFS(#REF!,C10,#REF!,"жиззах")</f>
        <v>#REF!</v>
      </c>
      <c r="I10" s="2" t="e">
        <f>COUNTIFS(#REF!,C10,#REF!,"қашқадарё")</f>
        <v>#REF!</v>
      </c>
      <c r="J10" s="2" t="e">
        <f>COUNTIFS(#REF!,C10,#REF!,"навоий")</f>
        <v>#REF!</v>
      </c>
      <c r="K10" s="2" t="e">
        <f>COUNTIFS(#REF!,C10,#REF!,"Наманган")</f>
        <v>#REF!</v>
      </c>
      <c r="L10" s="2" t="e">
        <f>COUNTIFS(#REF!,C10,#REF!,"Самарқанд")</f>
        <v>#REF!</v>
      </c>
      <c r="M10" s="2" t="e">
        <f>COUNTIFS(#REF!,C10,#REF!,"сирдарё")</f>
        <v>#REF!</v>
      </c>
      <c r="N10" s="2" t="e">
        <f>COUNTIFS(#REF!,C10,#REF!,"Сурхондарё")</f>
        <v>#REF!</v>
      </c>
      <c r="O10" s="2" t="e">
        <f>COUNTIFS(#REF!,C10,#REF!,"Тошкент вилояти")</f>
        <v>#REF!</v>
      </c>
      <c r="P10" s="2" t="e">
        <f>COUNTIFS(#REF!,C10,#REF!,"фарғона")</f>
        <v>#REF!</v>
      </c>
      <c r="Q10" s="2" t="e">
        <f>COUNTIFS(#REF!,C10,#REF!,"Хоразм")</f>
        <v>#REF!</v>
      </c>
      <c r="R10" s="2" t="e">
        <f>COUNTIFS(#REF!,C10,#REF!,"Тошкент шаҳар")</f>
        <v>#REF!</v>
      </c>
      <c r="S10" s="2" t="e">
        <f>COUNTIFS(#REF!,C10,#REF!,"Бошқа ҳудуддан")</f>
        <v>#REF!</v>
      </c>
    </row>
    <row r="11" spans="2:20" ht="30" customHeight="1" x14ac:dyDescent="0.25">
      <c r="B11" s="3">
        <v>7</v>
      </c>
      <c r="C11" s="7" t="s">
        <v>29</v>
      </c>
      <c r="D11" s="13" t="e">
        <f t="shared" si="1"/>
        <v>#REF!</v>
      </c>
      <c r="E11" s="3" t="e">
        <f>COUNTIFS(#REF!,C11,#REF!,"Қорақалпоғистон Республикаси")</f>
        <v>#REF!</v>
      </c>
      <c r="F11" s="3" t="e">
        <f>COUNTIFS(#REF!,C11,#REF!,"андижон")</f>
        <v>#REF!</v>
      </c>
      <c r="G11" s="3" t="e">
        <f>COUNTIFS(#REF!,C11,#REF!,"бухоро")</f>
        <v>#REF!</v>
      </c>
      <c r="H11" s="2" t="e">
        <f>COUNTIFS(#REF!,C11,#REF!,"жиззах")</f>
        <v>#REF!</v>
      </c>
      <c r="I11" s="2" t="e">
        <f>COUNTIFS(#REF!,C11,#REF!,"қашқадарё")</f>
        <v>#REF!</v>
      </c>
      <c r="J11" s="2" t="e">
        <f>COUNTIFS(#REF!,C11,#REF!,"навоий")</f>
        <v>#REF!</v>
      </c>
      <c r="K11" s="2" t="e">
        <f>COUNTIFS(#REF!,C11,#REF!,"Наманган")</f>
        <v>#REF!</v>
      </c>
      <c r="L11" s="2" t="e">
        <f>COUNTIFS(#REF!,C11,#REF!,"Самарқанд")</f>
        <v>#REF!</v>
      </c>
      <c r="M11" s="2" t="e">
        <f>COUNTIFS(#REF!,C11,#REF!,"сирдарё")</f>
        <v>#REF!</v>
      </c>
      <c r="N11" s="2" t="e">
        <f>COUNTIFS(#REF!,C11,#REF!,"Сурхондарё")</f>
        <v>#REF!</v>
      </c>
      <c r="O11" s="2" t="e">
        <f>COUNTIFS(#REF!,C11,#REF!,"Тошкент вилояти")</f>
        <v>#REF!</v>
      </c>
      <c r="P11" s="2" t="e">
        <f>COUNTIFS(#REF!,C11,#REF!,"фарғона")</f>
        <v>#REF!</v>
      </c>
      <c r="Q11" s="2" t="e">
        <f>COUNTIFS(#REF!,C11,#REF!,"Хоразм")</f>
        <v>#REF!</v>
      </c>
      <c r="R11" s="2" t="e">
        <f>COUNTIFS(#REF!,C11,#REF!,"Тошкент шаҳар")</f>
        <v>#REF!</v>
      </c>
      <c r="S11" s="2" t="e">
        <f>COUNTIFS(#REF!,C11,#REF!,"Бошқа ҳудуддан")</f>
        <v>#REF!</v>
      </c>
    </row>
    <row r="12" spans="2:20" ht="30" customHeight="1" x14ac:dyDescent="0.25">
      <c r="B12" s="3">
        <v>8</v>
      </c>
      <c r="C12" s="7" t="s">
        <v>31</v>
      </c>
      <c r="D12" s="13" t="e">
        <f t="shared" si="1"/>
        <v>#REF!</v>
      </c>
      <c r="E12" s="3" t="e">
        <f>COUNTIFS(#REF!,C12,#REF!,"Қорақалпоғистон Республикаси")</f>
        <v>#REF!</v>
      </c>
      <c r="F12" s="3" t="e">
        <f>COUNTIFS(#REF!,C12,#REF!,"андижон")</f>
        <v>#REF!</v>
      </c>
      <c r="G12" s="3" t="e">
        <f>COUNTIFS(#REF!,C12,#REF!,"бухоро")</f>
        <v>#REF!</v>
      </c>
      <c r="H12" s="2" t="e">
        <f>COUNTIFS(#REF!,C12,#REF!,"жиззах")</f>
        <v>#REF!</v>
      </c>
      <c r="I12" s="2" t="e">
        <f>COUNTIFS(#REF!,C12,#REF!,"қашқадарё")</f>
        <v>#REF!</v>
      </c>
      <c r="J12" s="2" t="e">
        <f>COUNTIFS(#REF!,C12,#REF!,"навоий")</f>
        <v>#REF!</v>
      </c>
      <c r="K12" s="2" t="e">
        <f>COUNTIFS(#REF!,C12,#REF!,"Наманган")</f>
        <v>#REF!</v>
      </c>
      <c r="L12" s="2" t="e">
        <f>COUNTIFS(#REF!,C12,#REF!,"Самарқанд")</f>
        <v>#REF!</v>
      </c>
      <c r="M12" s="2" t="e">
        <f>COUNTIFS(#REF!,C12,#REF!,"сирдарё")</f>
        <v>#REF!</v>
      </c>
      <c r="N12" s="2" t="e">
        <f>COUNTIFS(#REF!,C12,#REF!,"Сурхондарё")</f>
        <v>#REF!</v>
      </c>
      <c r="O12" s="2" t="e">
        <f>COUNTIFS(#REF!,C12,#REF!,"Тошкент вилояти")</f>
        <v>#REF!</v>
      </c>
      <c r="P12" s="2" t="e">
        <f>COUNTIFS(#REF!,C12,#REF!,"фарғона")</f>
        <v>#REF!</v>
      </c>
      <c r="Q12" s="2" t="e">
        <f>COUNTIFS(#REF!,C12,#REF!,"Хоразм")</f>
        <v>#REF!</v>
      </c>
      <c r="R12" s="2" t="e">
        <f>COUNTIFS(#REF!,C12,#REF!,"Тошкент шаҳар")</f>
        <v>#REF!</v>
      </c>
      <c r="S12" s="2" t="e">
        <f>COUNTIFS(#REF!,C12,#REF!,"Бошқа ҳудуддан")</f>
        <v>#REF!</v>
      </c>
    </row>
    <row r="13" spans="2:20" ht="30" customHeight="1" x14ac:dyDescent="0.25">
      <c r="B13" s="3">
        <v>9</v>
      </c>
      <c r="C13" s="7" t="s">
        <v>33</v>
      </c>
      <c r="D13" s="13" t="e">
        <f t="shared" si="1"/>
        <v>#REF!</v>
      </c>
      <c r="E13" s="3" t="e">
        <f>COUNTIFS(#REF!,C13,#REF!,"Қорақалпоғистон Республикаси")</f>
        <v>#REF!</v>
      </c>
      <c r="F13" s="3" t="e">
        <f>COUNTIFS(#REF!,C13,#REF!,"андижон")</f>
        <v>#REF!</v>
      </c>
      <c r="G13" s="3" t="e">
        <f>COUNTIFS(#REF!,C13,#REF!,"бухоро")</f>
        <v>#REF!</v>
      </c>
      <c r="H13" s="2" t="e">
        <f>COUNTIFS(#REF!,C13,#REF!,"жиззах")</f>
        <v>#REF!</v>
      </c>
      <c r="I13" s="2" t="e">
        <f>COUNTIFS(#REF!,C13,#REF!,"қашқадарё")</f>
        <v>#REF!</v>
      </c>
      <c r="J13" s="2" t="e">
        <f>COUNTIFS(#REF!,C13,#REF!,"навоий")</f>
        <v>#REF!</v>
      </c>
      <c r="K13" s="2" t="e">
        <f>COUNTIFS(#REF!,C13,#REF!,"Наманган")</f>
        <v>#REF!</v>
      </c>
      <c r="L13" s="2" t="e">
        <f>COUNTIFS(#REF!,C13,#REF!,"Самарқанд")</f>
        <v>#REF!</v>
      </c>
      <c r="M13" s="2" t="e">
        <f>COUNTIFS(#REF!,C13,#REF!,"сирдарё")</f>
        <v>#REF!</v>
      </c>
      <c r="N13" s="2" t="e">
        <f>COUNTIFS(#REF!,C13,#REF!,"Сурхондарё")</f>
        <v>#REF!</v>
      </c>
      <c r="O13" s="2" t="e">
        <f>COUNTIFS(#REF!,C13,#REF!,"Тошкент вилояти")</f>
        <v>#REF!</v>
      </c>
      <c r="P13" s="2" t="e">
        <f>COUNTIFS(#REF!,C13,#REF!,"фарғона")</f>
        <v>#REF!</v>
      </c>
      <c r="Q13" s="2" t="e">
        <f>COUNTIFS(#REF!,C13,#REF!,"Хоразм")</f>
        <v>#REF!</v>
      </c>
      <c r="R13" s="2" t="e">
        <f>COUNTIFS(#REF!,C13,#REF!,"Тошкент шаҳар")</f>
        <v>#REF!</v>
      </c>
      <c r="S13" s="2" t="e">
        <f>COUNTIFS(#REF!,C13,#REF!,"Бошқа ҳудуддан")</f>
        <v>#REF!</v>
      </c>
    </row>
    <row r="14" spans="2:20" ht="30" customHeight="1" x14ac:dyDescent="0.25">
      <c r="B14" s="3">
        <v>10</v>
      </c>
      <c r="C14" s="7" t="s">
        <v>37</v>
      </c>
      <c r="D14" s="13" t="e">
        <f t="shared" si="1"/>
        <v>#REF!</v>
      </c>
      <c r="E14" s="3" t="e">
        <f>COUNTIFS(#REF!,C14,#REF!,"Қорақалпоғистон Республикаси")</f>
        <v>#REF!</v>
      </c>
      <c r="F14" s="3" t="e">
        <f>COUNTIFS(#REF!,C14,#REF!,"андижон")</f>
        <v>#REF!</v>
      </c>
      <c r="G14" s="3" t="e">
        <f>COUNTIFS(#REF!,C14,#REF!,"бухоро")</f>
        <v>#REF!</v>
      </c>
      <c r="H14" s="2" t="e">
        <f>COUNTIFS(#REF!,C14,#REF!,"жиззах")</f>
        <v>#REF!</v>
      </c>
      <c r="I14" s="2" t="e">
        <f>COUNTIFS(#REF!,C14,#REF!,"қашқадарё")</f>
        <v>#REF!</v>
      </c>
      <c r="J14" s="2" t="e">
        <f>COUNTIFS(#REF!,C14,#REF!,"навоий")</f>
        <v>#REF!</v>
      </c>
      <c r="K14" s="2" t="e">
        <f>COUNTIFS(#REF!,C14,#REF!,"Наманган")</f>
        <v>#REF!</v>
      </c>
      <c r="L14" s="2" t="e">
        <f>COUNTIFS(#REF!,C14,#REF!,"Самарқанд")</f>
        <v>#REF!</v>
      </c>
      <c r="M14" s="2" t="e">
        <f>COUNTIFS(#REF!,C14,#REF!,"сирдарё")</f>
        <v>#REF!</v>
      </c>
      <c r="N14" s="2" t="e">
        <f>COUNTIFS(#REF!,C14,#REF!,"Сурхондарё")</f>
        <v>#REF!</v>
      </c>
      <c r="O14" s="2" t="e">
        <f>COUNTIFS(#REF!,C14,#REF!,"Тошкент вилояти")</f>
        <v>#REF!</v>
      </c>
      <c r="P14" s="2" t="e">
        <f>COUNTIFS(#REF!,C14,#REF!,"фарғона")</f>
        <v>#REF!</v>
      </c>
      <c r="Q14" s="2" t="e">
        <f>COUNTIFS(#REF!,C14,#REF!,"Хоразм")</f>
        <v>#REF!</v>
      </c>
      <c r="R14" s="2" t="e">
        <f>COUNTIFS(#REF!,C14,#REF!,"Тошкент шаҳар")</f>
        <v>#REF!</v>
      </c>
      <c r="S14" s="2" t="e">
        <f>COUNTIFS(#REF!,C14,#REF!,"Бошқа ҳудуддан")</f>
        <v>#REF!</v>
      </c>
    </row>
    <row r="15" spans="2:20" ht="30" customHeight="1" x14ac:dyDescent="0.25">
      <c r="B15" s="3">
        <v>11</v>
      </c>
      <c r="C15" s="7" t="s">
        <v>30</v>
      </c>
      <c r="D15" s="13" t="e">
        <f t="shared" si="1"/>
        <v>#REF!</v>
      </c>
      <c r="E15" s="3" t="e">
        <f>COUNTIFS(#REF!,C15,#REF!,"Қорақалпоғистон Республикаси")</f>
        <v>#REF!</v>
      </c>
      <c r="F15" s="3" t="e">
        <f>COUNTIFS(#REF!,C15,#REF!,"андижон")</f>
        <v>#REF!</v>
      </c>
      <c r="G15" s="3" t="e">
        <f>COUNTIFS(#REF!,C15,#REF!,"бухоро")</f>
        <v>#REF!</v>
      </c>
      <c r="H15" s="2" t="e">
        <f>COUNTIFS(#REF!,C15,#REF!,"жиззах")</f>
        <v>#REF!</v>
      </c>
      <c r="I15" s="2" t="e">
        <f>COUNTIFS(#REF!,C15,#REF!,"қашқадарё")</f>
        <v>#REF!</v>
      </c>
      <c r="J15" s="2" t="e">
        <f>COUNTIFS(#REF!,C15,#REF!,"навоий")</f>
        <v>#REF!</v>
      </c>
      <c r="K15" s="2" t="e">
        <f>COUNTIFS(#REF!,C15,#REF!,"Наманган")</f>
        <v>#REF!</v>
      </c>
      <c r="L15" s="2" t="e">
        <f>COUNTIFS(#REF!,C15,#REF!,"Самарқанд")</f>
        <v>#REF!</v>
      </c>
      <c r="M15" s="2" t="e">
        <f>COUNTIFS(#REF!,C15,#REF!,"сирдарё")</f>
        <v>#REF!</v>
      </c>
      <c r="N15" s="2" t="e">
        <f>COUNTIFS(#REF!,C15,#REF!,"Сурхондарё")</f>
        <v>#REF!</v>
      </c>
      <c r="O15" s="2" t="e">
        <f>COUNTIFS(#REF!,C15,#REF!,"Тошкент вилояти")</f>
        <v>#REF!</v>
      </c>
      <c r="P15" s="2" t="e">
        <f>COUNTIFS(#REF!,C15,#REF!,"фарғона")</f>
        <v>#REF!</v>
      </c>
      <c r="Q15" s="2" t="e">
        <f>COUNTIFS(#REF!,C15,#REF!,"Хоразм")</f>
        <v>#REF!</v>
      </c>
      <c r="R15" s="2" t="e">
        <f>COUNTIFS(#REF!,C15,#REF!,"Тошкент шаҳар")</f>
        <v>#REF!</v>
      </c>
      <c r="S15" s="2" t="e">
        <f>COUNTIFS(#REF!,C15,#REF!,"Бошқа ҳудуддан")</f>
        <v>#REF!</v>
      </c>
    </row>
    <row r="16" spans="2:20" ht="30" customHeight="1" x14ac:dyDescent="0.25">
      <c r="B16" s="3">
        <v>12</v>
      </c>
      <c r="C16" s="7" t="s">
        <v>27</v>
      </c>
      <c r="D16" s="13" t="e">
        <f t="shared" si="1"/>
        <v>#REF!</v>
      </c>
      <c r="E16" s="3" t="e">
        <f>COUNTIFS(#REF!,C16,#REF!,"Қорақалпоғистон Республикаси")</f>
        <v>#REF!</v>
      </c>
      <c r="F16" s="3" t="e">
        <f>COUNTIFS(#REF!,C16,#REF!,"андижон")</f>
        <v>#REF!</v>
      </c>
      <c r="G16" s="3" t="e">
        <f>COUNTIFS(#REF!,C16,#REF!,"бухоро")</f>
        <v>#REF!</v>
      </c>
      <c r="H16" s="2" t="e">
        <f>COUNTIFS(#REF!,C16,#REF!,"жиззах")</f>
        <v>#REF!</v>
      </c>
      <c r="I16" s="2" t="e">
        <f>COUNTIFS(#REF!,C16,#REF!,"қашқадарё")</f>
        <v>#REF!</v>
      </c>
      <c r="J16" s="2" t="e">
        <f>COUNTIFS(#REF!,C16,#REF!,"навоий")</f>
        <v>#REF!</v>
      </c>
      <c r="K16" s="2" t="e">
        <f>COUNTIFS(#REF!,C16,#REF!,"Наманган")</f>
        <v>#REF!</v>
      </c>
      <c r="L16" s="2" t="e">
        <f>COUNTIFS(#REF!,C16,#REF!,"Самарқанд")</f>
        <v>#REF!</v>
      </c>
      <c r="M16" s="2" t="e">
        <f>COUNTIFS(#REF!,C16,#REF!,"сирдарё")</f>
        <v>#REF!</v>
      </c>
      <c r="N16" s="2" t="e">
        <f>COUNTIFS(#REF!,C16,#REF!,"Сурхондарё")</f>
        <v>#REF!</v>
      </c>
      <c r="O16" s="2" t="e">
        <f>COUNTIFS(#REF!,C16,#REF!,"Тошкент вилояти")</f>
        <v>#REF!</v>
      </c>
      <c r="P16" s="2" t="e">
        <f>COUNTIFS(#REF!,C16,#REF!,"фарғона")</f>
        <v>#REF!</v>
      </c>
      <c r="Q16" s="2" t="e">
        <f>COUNTIFS(#REF!,C16,#REF!,"Хоразм")</f>
        <v>#REF!</v>
      </c>
      <c r="R16" s="2" t="e">
        <f>COUNTIFS(#REF!,C16,#REF!,"Тошкент шаҳар")</f>
        <v>#REF!</v>
      </c>
      <c r="S16" s="2" t="e">
        <f>COUNTIFS(#REF!,C16,#REF!,"Бошқа ҳудуддан")</f>
        <v>#REF!</v>
      </c>
    </row>
    <row r="17" spans="2:19" ht="30" customHeight="1" x14ac:dyDescent="0.25">
      <c r="B17" s="3">
        <v>13</v>
      </c>
      <c r="C17" s="8" t="s">
        <v>35</v>
      </c>
      <c r="D17" s="13" t="e">
        <f t="shared" si="1"/>
        <v>#REF!</v>
      </c>
      <c r="E17" s="3" t="e">
        <f>COUNTIFS(#REF!,C17,#REF!,"Қорақалпоғистон Республикаси")</f>
        <v>#REF!</v>
      </c>
      <c r="F17" s="3" t="e">
        <f>COUNTIFS(#REF!,C17,#REF!,"андижон")</f>
        <v>#REF!</v>
      </c>
      <c r="G17" s="3" t="e">
        <f>COUNTIFS(#REF!,C17,#REF!,"бухоро")</f>
        <v>#REF!</v>
      </c>
      <c r="H17" s="2" t="e">
        <f>COUNTIFS(#REF!,C17,#REF!,"жиззах")</f>
        <v>#REF!</v>
      </c>
      <c r="I17" s="2" t="e">
        <f>COUNTIFS(#REF!,C17,#REF!,"қашқадарё")</f>
        <v>#REF!</v>
      </c>
      <c r="J17" s="2" t="e">
        <f>COUNTIFS(#REF!,C17,#REF!,"навоий")</f>
        <v>#REF!</v>
      </c>
      <c r="K17" s="2" t="e">
        <f>COUNTIFS(#REF!,C17,#REF!,"Наманган")</f>
        <v>#REF!</v>
      </c>
      <c r="L17" s="2" t="e">
        <f>COUNTIFS(#REF!,C17,#REF!,"Самарқанд")</f>
        <v>#REF!</v>
      </c>
      <c r="M17" s="2" t="e">
        <f>COUNTIFS(#REF!,C17,#REF!,"сирдарё")</f>
        <v>#REF!</v>
      </c>
      <c r="N17" s="2" t="e">
        <f>COUNTIFS(#REF!,C17,#REF!,"Сурхондарё")</f>
        <v>#REF!</v>
      </c>
      <c r="O17" s="2" t="e">
        <f>COUNTIFS(#REF!,C17,#REF!,"Тошкент вилояти")</f>
        <v>#REF!</v>
      </c>
      <c r="P17" s="2" t="e">
        <f>COUNTIFS(#REF!,C17,#REF!,"фарғона")</f>
        <v>#REF!</v>
      </c>
      <c r="Q17" s="2" t="e">
        <f>COUNTIFS(#REF!,C17,#REF!,"Хоразм")</f>
        <v>#REF!</v>
      </c>
      <c r="R17" s="2" t="e">
        <f>COUNTIFS(#REF!,C17,#REF!,"Тошкент шаҳар")</f>
        <v>#REF!</v>
      </c>
      <c r="S17" s="2" t="e">
        <f>COUNTIFS(#REF!,C17,#REF!,"Бошқа ҳудуддан")</f>
        <v>#REF!</v>
      </c>
    </row>
    <row r="18" spans="2:19" ht="30" customHeight="1" x14ac:dyDescent="0.25">
      <c r="B18" s="3">
        <v>14</v>
      </c>
      <c r="C18" s="7" t="s">
        <v>38</v>
      </c>
      <c r="D18" s="13" t="e">
        <f t="shared" si="1"/>
        <v>#REF!</v>
      </c>
      <c r="E18" s="3" t="e">
        <f>COUNTIFS(#REF!,C18,#REF!,"Қорақалпоғистон Республикаси")</f>
        <v>#REF!</v>
      </c>
      <c r="F18" s="3" t="e">
        <f>COUNTIFS(#REF!,C18,#REF!,"андижон")</f>
        <v>#REF!</v>
      </c>
      <c r="G18" s="3" t="e">
        <f>COUNTIFS(#REF!,C18,#REF!,"бухоро")</f>
        <v>#REF!</v>
      </c>
      <c r="H18" s="2" t="e">
        <f>COUNTIFS(#REF!,C18,#REF!,"жиззах")</f>
        <v>#REF!</v>
      </c>
      <c r="I18" s="2" t="e">
        <f>COUNTIFS(#REF!,C18,#REF!,"қашқадарё")</f>
        <v>#REF!</v>
      </c>
      <c r="J18" s="2" t="e">
        <f>COUNTIFS(#REF!,C18,#REF!,"навоий")</f>
        <v>#REF!</v>
      </c>
      <c r="K18" s="2" t="e">
        <f>COUNTIFS(#REF!,C18,#REF!,"Наманган")</f>
        <v>#REF!</v>
      </c>
      <c r="L18" s="2" t="e">
        <f>COUNTIFS(#REF!,C18,#REF!,"Самарқанд")</f>
        <v>#REF!</v>
      </c>
      <c r="M18" s="2" t="e">
        <f>COUNTIFS(#REF!,C18,#REF!,"сирдарё")</f>
        <v>#REF!</v>
      </c>
      <c r="N18" s="2" t="e">
        <f>COUNTIFS(#REF!,C18,#REF!,"Сурхондарё")</f>
        <v>#REF!</v>
      </c>
      <c r="O18" s="2" t="e">
        <f>COUNTIFS(#REF!,C18,#REF!,"Тошкент вилояти")</f>
        <v>#REF!</v>
      </c>
      <c r="P18" s="2" t="e">
        <f>COUNTIFS(#REF!,C18,#REF!,"фарғона")</f>
        <v>#REF!</v>
      </c>
      <c r="Q18" s="2" t="e">
        <f>COUNTIFS(#REF!,C18,#REF!,"Хоразм")</f>
        <v>#REF!</v>
      </c>
      <c r="R18" s="2" t="e">
        <f>COUNTIFS(#REF!,C18,#REF!,"Тошкент шаҳар")</f>
        <v>#REF!</v>
      </c>
      <c r="S18" s="2" t="e">
        <f>COUNTIFS(#REF!,C18,#REF!,"Бошқа ҳудуддан")</f>
        <v>#REF!</v>
      </c>
    </row>
    <row r="19" spans="2:19" ht="30" customHeight="1" x14ac:dyDescent="0.25">
      <c r="B19" s="3">
        <v>15</v>
      </c>
      <c r="C19" s="7" t="s">
        <v>6</v>
      </c>
      <c r="D19" s="13" t="e">
        <f t="shared" si="1"/>
        <v>#REF!</v>
      </c>
      <c r="E19" s="3" t="e">
        <f>COUNTIFS(#REF!,C19,#REF!,"Қорақалпоғистон Республикаси")</f>
        <v>#REF!</v>
      </c>
      <c r="F19" s="3" t="e">
        <f>COUNTIFS(#REF!,C19,#REF!,"андижон")</f>
        <v>#REF!</v>
      </c>
      <c r="G19" s="3" t="e">
        <f>COUNTIFS(#REF!,C19,#REF!,"бухоро")</f>
        <v>#REF!</v>
      </c>
      <c r="H19" s="2" t="e">
        <f>COUNTIFS(#REF!,C19,#REF!,"жиззах")</f>
        <v>#REF!</v>
      </c>
      <c r="I19" s="2" t="e">
        <f>COUNTIFS(#REF!,C19,#REF!,"қашқадарё")</f>
        <v>#REF!</v>
      </c>
      <c r="J19" s="2" t="e">
        <f>COUNTIFS(#REF!,C19,#REF!,"навоий")</f>
        <v>#REF!</v>
      </c>
      <c r="K19" s="2" t="e">
        <f>COUNTIFS(#REF!,C19,#REF!,"Наманган")</f>
        <v>#REF!</v>
      </c>
      <c r="L19" s="2" t="e">
        <f>COUNTIFS(#REF!,C19,#REF!,"Самарқанд")</f>
        <v>#REF!</v>
      </c>
      <c r="M19" s="2" t="e">
        <f>COUNTIFS(#REF!,C19,#REF!,"сирдарё")</f>
        <v>#REF!</v>
      </c>
      <c r="N19" s="2" t="e">
        <f>COUNTIFS(#REF!,C19,#REF!,"Сурхондарё")</f>
        <v>#REF!</v>
      </c>
      <c r="O19" s="2" t="e">
        <f>COUNTIFS(#REF!,C19,#REF!,"Тошкент вилояти")</f>
        <v>#REF!</v>
      </c>
      <c r="P19" s="2" t="e">
        <f>COUNTIFS(#REF!,C19,#REF!,"фарғона")</f>
        <v>#REF!</v>
      </c>
      <c r="Q19" s="2" t="e">
        <f>COUNTIFS(#REF!,C19,#REF!,"Хоразм")</f>
        <v>#REF!</v>
      </c>
      <c r="R19" s="2" t="e">
        <f>COUNTIFS(#REF!,C19,#REF!,"Тошкент шаҳар")</f>
        <v>#REF!</v>
      </c>
      <c r="S19" s="2" t="e">
        <f>COUNTIFS(#REF!,C19,#REF!,"Бошқа ҳудуддан")</f>
        <v>#REF!</v>
      </c>
    </row>
    <row r="20" spans="2:19" ht="30" customHeight="1" x14ac:dyDescent="0.25">
      <c r="B20" s="3">
        <v>16</v>
      </c>
      <c r="C20" s="7" t="s">
        <v>34</v>
      </c>
      <c r="D20" s="13" t="e">
        <f t="shared" si="1"/>
        <v>#REF!</v>
      </c>
      <c r="E20" s="3" t="e">
        <f>COUNTIFS(#REF!,C20,#REF!,"Қорақалпоғистон Республикаси")</f>
        <v>#REF!</v>
      </c>
      <c r="F20" s="3" t="e">
        <f>COUNTIFS(#REF!,C20,#REF!,"андижон")</f>
        <v>#REF!</v>
      </c>
      <c r="G20" s="3" t="e">
        <f>COUNTIFS(#REF!,C20,#REF!,"бухоро")</f>
        <v>#REF!</v>
      </c>
      <c r="H20" s="2" t="e">
        <f>COUNTIFS(#REF!,C20,#REF!,"жиззах")</f>
        <v>#REF!</v>
      </c>
      <c r="I20" s="2" t="e">
        <f>COUNTIFS(#REF!,C20,#REF!,"қашқадарё")</f>
        <v>#REF!</v>
      </c>
      <c r="J20" s="2" t="e">
        <f>COUNTIFS(#REF!,C20,#REF!,"навоий")</f>
        <v>#REF!</v>
      </c>
      <c r="K20" s="2" t="e">
        <f>COUNTIFS(#REF!,C20,#REF!,"Наманган")</f>
        <v>#REF!</v>
      </c>
      <c r="L20" s="2" t="e">
        <f>COUNTIFS(#REF!,C20,#REF!,"Самарқанд")</f>
        <v>#REF!</v>
      </c>
      <c r="M20" s="2" t="e">
        <f>COUNTIFS(#REF!,C20,#REF!,"сирдарё")</f>
        <v>#REF!</v>
      </c>
      <c r="N20" s="2" t="e">
        <f>COUNTIFS(#REF!,C20,#REF!,"Сурхондарё")</f>
        <v>#REF!</v>
      </c>
      <c r="O20" s="2" t="e">
        <f>COUNTIFS(#REF!,C20,#REF!,"Тошкент вилояти")</f>
        <v>#REF!</v>
      </c>
      <c r="P20" s="2" t="e">
        <f>COUNTIFS(#REF!,C20,#REF!,"фарғона")</f>
        <v>#REF!</v>
      </c>
      <c r="Q20" s="2" t="e">
        <f>COUNTIFS(#REF!,C20,#REF!,"Хоразм")</f>
        <v>#REF!</v>
      </c>
      <c r="R20" s="2" t="e">
        <f>COUNTIFS(#REF!,C20,#REF!,"Тошкент шаҳар")</f>
        <v>#REF!</v>
      </c>
      <c r="S20" s="2" t="e">
        <f>COUNTIFS(#REF!,C20,#REF!,"Бошқа ҳудуддан")</f>
        <v>#REF!</v>
      </c>
    </row>
    <row r="21" spans="2:19" ht="30" customHeight="1" x14ac:dyDescent="0.25">
      <c r="B21" s="3">
        <v>17</v>
      </c>
      <c r="C21" s="7" t="s">
        <v>28</v>
      </c>
      <c r="D21" s="13" t="e">
        <f t="shared" si="1"/>
        <v>#REF!</v>
      </c>
      <c r="E21" s="3" t="e">
        <f>COUNTIFS(#REF!,C21,#REF!,"Қорақалпоғистон Республикаси")</f>
        <v>#REF!</v>
      </c>
      <c r="F21" s="3" t="e">
        <f>COUNTIFS(#REF!,C21,#REF!,"андижон")</f>
        <v>#REF!</v>
      </c>
      <c r="G21" s="3" t="e">
        <f>COUNTIFS(#REF!,C21,#REF!,"бухоро")</f>
        <v>#REF!</v>
      </c>
      <c r="H21" s="2" t="e">
        <f>COUNTIFS(#REF!,C21,#REF!,"жиззах")</f>
        <v>#REF!</v>
      </c>
      <c r="I21" s="2" t="e">
        <f>COUNTIFS(#REF!,C21,#REF!,"қашқадарё")</f>
        <v>#REF!</v>
      </c>
      <c r="J21" s="2" t="e">
        <f>COUNTIFS(#REF!,C21,#REF!,"навоий")</f>
        <v>#REF!</v>
      </c>
      <c r="K21" s="2" t="e">
        <f>COUNTIFS(#REF!,C21,#REF!,"Наманган")</f>
        <v>#REF!</v>
      </c>
      <c r="L21" s="2" t="e">
        <f>COUNTIFS(#REF!,C21,#REF!,"Самарқанд")</f>
        <v>#REF!</v>
      </c>
      <c r="M21" s="2" t="e">
        <f>COUNTIFS(#REF!,C21,#REF!,"сирдарё")</f>
        <v>#REF!</v>
      </c>
      <c r="N21" s="2" t="e">
        <f>COUNTIFS(#REF!,C21,#REF!,"Сурхондарё")</f>
        <v>#REF!</v>
      </c>
      <c r="O21" s="2" t="e">
        <f>COUNTIFS(#REF!,C21,#REF!,"Тошкент вилояти")</f>
        <v>#REF!</v>
      </c>
      <c r="P21" s="2" t="e">
        <f>COUNTIFS(#REF!,C21,#REF!,"фарғона")</f>
        <v>#REF!</v>
      </c>
      <c r="Q21" s="2" t="e">
        <f>COUNTIFS(#REF!,C21,#REF!,"Хоразм")</f>
        <v>#REF!</v>
      </c>
      <c r="R21" s="2" t="e">
        <f>COUNTIFS(#REF!,C21,#REF!,"Тошкент шаҳар")</f>
        <v>#REF!</v>
      </c>
      <c r="S21" s="2" t="e">
        <f>COUNTIFS(#REF!,C21,#REF!,"Бошқа ҳудуддан")</f>
        <v>#REF!</v>
      </c>
    </row>
    <row r="22" spans="2:19" ht="30" customHeight="1" x14ac:dyDescent="0.25">
      <c r="B22" s="3">
        <v>18</v>
      </c>
      <c r="C22" s="7" t="s">
        <v>44</v>
      </c>
      <c r="D22" s="13" t="e">
        <f t="shared" si="1"/>
        <v>#REF!</v>
      </c>
      <c r="E22" s="3" t="e">
        <f>COUNTIFS(#REF!,C22,#REF!,"Қорақалпоғистон Республикаси")</f>
        <v>#REF!</v>
      </c>
      <c r="F22" s="3" t="e">
        <f>COUNTIFS(#REF!,C22,#REF!,"андижон")</f>
        <v>#REF!</v>
      </c>
      <c r="G22" s="3" t="e">
        <f>COUNTIFS(#REF!,C22,#REF!,"бухоро")</f>
        <v>#REF!</v>
      </c>
      <c r="H22" s="2" t="e">
        <f>COUNTIFS(#REF!,C22,#REF!,"жиззах")</f>
        <v>#REF!</v>
      </c>
      <c r="I22" s="2" t="e">
        <f>COUNTIFS(#REF!,C22,#REF!,"қашқадарё")</f>
        <v>#REF!</v>
      </c>
      <c r="J22" s="2" t="e">
        <f>COUNTIFS(#REF!,C22,#REF!,"навоий")</f>
        <v>#REF!</v>
      </c>
      <c r="K22" s="2" t="e">
        <f>COUNTIFS(#REF!,C22,#REF!,"Наманган")</f>
        <v>#REF!</v>
      </c>
      <c r="L22" s="2" t="e">
        <f>COUNTIFS(#REF!,C22,#REF!,"Самарқанд")</f>
        <v>#REF!</v>
      </c>
      <c r="M22" s="2" t="e">
        <f>COUNTIFS(#REF!,C22,#REF!,"сирдарё")</f>
        <v>#REF!</v>
      </c>
      <c r="N22" s="2" t="e">
        <f>COUNTIFS(#REF!,C22,#REF!,"Сурхондарё")</f>
        <v>#REF!</v>
      </c>
      <c r="O22" s="2" t="e">
        <f>COUNTIFS(#REF!,C22,#REF!,"Тошкент вилояти")</f>
        <v>#REF!</v>
      </c>
      <c r="P22" s="2" t="e">
        <f>COUNTIFS(#REF!,C22,#REF!,"фарғона")</f>
        <v>#REF!</v>
      </c>
      <c r="Q22" s="2" t="e">
        <f>COUNTIFS(#REF!,C22,#REF!,"Хоразм")</f>
        <v>#REF!</v>
      </c>
      <c r="R22" s="2" t="e">
        <f>COUNTIFS(#REF!,C22,#REF!,"Тошкент шаҳар")</f>
        <v>#REF!</v>
      </c>
      <c r="S22" s="2" t="e">
        <f>COUNTIFS(#REF!,C22,#REF!,"Бошқа ҳудуддан")</f>
        <v>#REF!</v>
      </c>
    </row>
    <row r="23" spans="2:19" ht="35.1" customHeight="1" x14ac:dyDescent="0.25">
      <c r="B23" s="3">
        <v>19</v>
      </c>
      <c r="C23" s="7" t="s">
        <v>42</v>
      </c>
      <c r="D23" s="13" t="e">
        <f t="shared" si="1"/>
        <v>#REF!</v>
      </c>
      <c r="E23" s="3" t="e">
        <f>COUNTIFS(#REF!,C23,#REF!,"Қорақалпоғистон Республикаси")</f>
        <v>#REF!</v>
      </c>
      <c r="F23" s="3" t="e">
        <f>COUNTIFS(#REF!,C23,#REF!,"андижон")</f>
        <v>#REF!</v>
      </c>
      <c r="G23" s="3" t="e">
        <f>COUNTIFS(#REF!,C23,#REF!,"бухоро")</f>
        <v>#REF!</v>
      </c>
      <c r="H23" s="2" t="e">
        <f>COUNTIFS(#REF!,C23,#REF!,"жиззах")</f>
        <v>#REF!</v>
      </c>
      <c r="I23" s="2" t="e">
        <f>COUNTIFS(#REF!,C23,#REF!,"қашқадарё")</f>
        <v>#REF!</v>
      </c>
      <c r="J23" s="2" t="e">
        <f>COUNTIFS(#REF!,C23,#REF!,"навоий")</f>
        <v>#REF!</v>
      </c>
      <c r="K23" s="2" t="e">
        <f>COUNTIFS(#REF!,C23,#REF!,"Наманган")</f>
        <v>#REF!</v>
      </c>
      <c r="L23" s="2" t="e">
        <f>COUNTIFS(#REF!,C23,#REF!,"Самарқанд")</f>
        <v>#REF!</v>
      </c>
      <c r="M23" s="2" t="e">
        <f>COUNTIFS(#REF!,C23,#REF!,"сирдарё")</f>
        <v>#REF!</v>
      </c>
      <c r="N23" s="2" t="e">
        <f>COUNTIFS(#REF!,C23,#REF!,"Сурхондарё")</f>
        <v>#REF!</v>
      </c>
      <c r="O23" s="2" t="e">
        <f>COUNTIFS(#REF!,C23,#REF!,"Тошкент вилояти")</f>
        <v>#REF!</v>
      </c>
      <c r="P23" s="2" t="e">
        <f>COUNTIFS(#REF!,C23,#REF!,"фарғона")</f>
        <v>#REF!</v>
      </c>
      <c r="Q23" s="2" t="e">
        <f>COUNTIFS(#REF!,C23,#REF!,"Хоразм")</f>
        <v>#REF!</v>
      </c>
      <c r="R23" s="2" t="e">
        <f>COUNTIFS(#REF!,C23,#REF!,"Тошкент шаҳар")</f>
        <v>#REF!</v>
      </c>
      <c r="S23" s="2" t="e">
        <f>COUNTIFS(#REF!,C23,#REF!,"Бошқа ҳудуддан")</f>
        <v>#REF!</v>
      </c>
    </row>
    <row r="24" spans="2:19" ht="35.1" customHeight="1" x14ac:dyDescent="0.25">
      <c r="B24" s="3">
        <v>20</v>
      </c>
      <c r="C24" s="7" t="s">
        <v>40</v>
      </c>
      <c r="D24" s="13" t="e">
        <f t="shared" si="1"/>
        <v>#REF!</v>
      </c>
      <c r="E24" s="3" t="e">
        <f>COUNTIFS(#REF!,C24,#REF!,"Қорақалпоғистон Республикаси")</f>
        <v>#REF!</v>
      </c>
      <c r="F24" s="3" t="e">
        <f>COUNTIFS(#REF!,C24,#REF!,"андижон")</f>
        <v>#REF!</v>
      </c>
      <c r="G24" s="3" t="e">
        <f>COUNTIFS(#REF!,C24,#REF!,"бухоро")</f>
        <v>#REF!</v>
      </c>
      <c r="H24" s="2" t="e">
        <f>COUNTIFS(#REF!,C24,#REF!,"жиззах")</f>
        <v>#REF!</v>
      </c>
      <c r="I24" s="2" t="e">
        <f>COUNTIFS(#REF!,C24,#REF!,"қашқадарё")</f>
        <v>#REF!</v>
      </c>
      <c r="J24" s="2" t="e">
        <f>COUNTIFS(#REF!,C24,#REF!,"навоий")</f>
        <v>#REF!</v>
      </c>
      <c r="K24" s="2" t="e">
        <f>COUNTIFS(#REF!,C24,#REF!,"Наманган")</f>
        <v>#REF!</v>
      </c>
      <c r="L24" s="2" t="e">
        <f>COUNTIFS(#REF!,C24,#REF!,"Самарқанд")</f>
        <v>#REF!</v>
      </c>
      <c r="M24" s="2" t="e">
        <f>COUNTIFS(#REF!,C24,#REF!,"сирдарё")</f>
        <v>#REF!</v>
      </c>
      <c r="N24" s="2" t="e">
        <f>COUNTIFS(#REF!,C24,#REF!,"Сурхондарё")</f>
        <v>#REF!</v>
      </c>
      <c r="O24" s="2" t="e">
        <f>COUNTIFS(#REF!,C24,#REF!,"Тошкент вилояти")</f>
        <v>#REF!</v>
      </c>
      <c r="P24" s="2" t="e">
        <f>COUNTIFS(#REF!,C24,#REF!,"фарғона")</f>
        <v>#REF!</v>
      </c>
      <c r="Q24" s="2" t="e">
        <f>COUNTIFS(#REF!,C24,#REF!,"Хоразм")</f>
        <v>#REF!</v>
      </c>
      <c r="R24" s="2" t="e">
        <f>COUNTIFS(#REF!,C24,#REF!,"Тошкент шаҳар")</f>
        <v>#REF!</v>
      </c>
      <c r="S24" s="2" t="e">
        <f>COUNTIFS(#REF!,C24,#REF!,"Бошқа ҳудуддан")</f>
        <v>#REF!</v>
      </c>
    </row>
    <row r="25" spans="2:19" ht="35.1" customHeight="1" x14ac:dyDescent="0.25">
      <c r="B25" s="3">
        <v>21</v>
      </c>
      <c r="C25" s="7" t="s">
        <v>39</v>
      </c>
      <c r="D25" s="13" t="e">
        <f t="shared" si="1"/>
        <v>#REF!</v>
      </c>
      <c r="E25" s="3" t="e">
        <f>COUNTIFS(#REF!,C25,#REF!,"Қорақалпоғистон Республикаси")</f>
        <v>#REF!</v>
      </c>
      <c r="F25" s="3" t="e">
        <f>COUNTIFS(#REF!,C25,#REF!,"андижон")</f>
        <v>#REF!</v>
      </c>
      <c r="G25" s="3" t="e">
        <f>COUNTIFS(#REF!,C25,#REF!,"бухоро")</f>
        <v>#REF!</v>
      </c>
      <c r="H25" s="2" t="e">
        <f>COUNTIFS(#REF!,C25,#REF!,"жиззах")</f>
        <v>#REF!</v>
      </c>
      <c r="I25" s="2" t="e">
        <f>COUNTIFS(#REF!,C25,#REF!,"қашқадарё")</f>
        <v>#REF!</v>
      </c>
      <c r="J25" s="2" t="e">
        <f>COUNTIFS(#REF!,C25,#REF!,"навоий")</f>
        <v>#REF!</v>
      </c>
      <c r="K25" s="2" t="e">
        <f>COUNTIFS(#REF!,C25,#REF!,"Наманган")</f>
        <v>#REF!</v>
      </c>
      <c r="L25" s="2" t="e">
        <f>COUNTIFS(#REF!,C25,#REF!,"Самарқанд")</f>
        <v>#REF!</v>
      </c>
      <c r="M25" s="2" t="e">
        <f>COUNTIFS(#REF!,C25,#REF!,"сирдарё")</f>
        <v>#REF!</v>
      </c>
      <c r="N25" s="2" t="e">
        <f>COUNTIFS(#REF!,C25,#REF!,"Сурхондарё")</f>
        <v>#REF!</v>
      </c>
      <c r="O25" s="2" t="e">
        <f>COUNTIFS(#REF!,C25,#REF!,"Тошкент вилояти")</f>
        <v>#REF!</v>
      </c>
      <c r="P25" s="2" t="e">
        <f>COUNTIFS(#REF!,C25,#REF!,"фарғона")</f>
        <v>#REF!</v>
      </c>
      <c r="Q25" s="2" t="e">
        <f>COUNTIFS(#REF!,C25,#REF!,"Хоразм")</f>
        <v>#REF!</v>
      </c>
      <c r="R25" s="2" t="e">
        <f>COUNTIFS(#REF!,C25,#REF!,"Тошкент шаҳар")</f>
        <v>#REF!</v>
      </c>
      <c r="S25" s="2" t="e">
        <f>COUNTIFS(#REF!,C25,#REF!,"Бошқа ҳудуддан")</f>
        <v>#REF!</v>
      </c>
    </row>
    <row r="26" spans="2:19" ht="35.1" customHeight="1" x14ac:dyDescent="0.25">
      <c r="B26" s="3">
        <v>22</v>
      </c>
      <c r="C26" s="7" t="s">
        <v>41</v>
      </c>
      <c r="D26" s="13" t="e">
        <f t="shared" si="1"/>
        <v>#REF!</v>
      </c>
      <c r="E26" s="3" t="e">
        <f>COUNTIFS(#REF!,C26,#REF!,"Қорақалпоғистон Республикаси")</f>
        <v>#REF!</v>
      </c>
      <c r="F26" s="3" t="e">
        <f>COUNTIFS(#REF!,C26,#REF!,"андижон")</f>
        <v>#REF!</v>
      </c>
      <c r="G26" s="3" t="e">
        <f>COUNTIFS(#REF!,C26,#REF!,"бухоро")</f>
        <v>#REF!</v>
      </c>
      <c r="H26" s="2" t="e">
        <f>COUNTIFS(#REF!,C26,#REF!,"жиззах")</f>
        <v>#REF!</v>
      </c>
      <c r="I26" s="2" t="e">
        <f>COUNTIFS(#REF!,C26,#REF!,"қашқадарё")</f>
        <v>#REF!</v>
      </c>
      <c r="J26" s="2" t="e">
        <f>COUNTIFS(#REF!,C26,#REF!,"навоий")</f>
        <v>#REF!</v>
      </c>
      <c r="K26" s="2" t="e">
        <f>COUNTIFS(#REF!,C26,#REF!,"Наманган")</f>
        <v>#REF!</v>
      </c>
      <c r="L26" s="2" t="e">
        <f>COUNTIFS(#REF!,C26,#REF!,"Самарқанд")</f>
        <v>#REF!</v>
      </c>
      <c r="M26" s="2" t="e">
        <f>COUNTIFS(#REF!,C26,#REF!,"сирдарё")</f>
        <v>#REF!</v>
      </c>
      <c r="N26" s="2" t="e">
        <f>COUNTIFS(#REF!,C26,#REF!,"Сурхондарё")</f>
        <v>#REF!</v>
      </c>
      <c r="O26" s="2" t="e">
        <f>COUNTIFS(#REF!,C26,#REF!,"Тошкент вилояти")</f>
        <v>#REF!</v>
      </c>
      <c r="P26" s="2" t="e">
        <f>COUNTIFS(#REF!,C26,#REF!,"фарғона")</f>
        <v>#REF!</v>
      </c>
      <c r="Q26" s="2" t="e">
        <f>COUNTIFS(#REF!,C26,#REF!,"Хоразм")</f>
        <v>#REF!</v>
      </c>
      <c r="R26" s="2" t="e">
        <f>COUNTIFS(#REF!,C26,#REF!,"Тошкент шаҳар")</f>
        <v>#REF!</v>
      </c>
      <c r="S26" s="2" t="e">
        <f>COUNTIFS(#REF!,C26,#REF!,"Бошқа ҳудуддан")</f>
        <v>#REF!</v>
      </c>
    </row>
    <row r="27" spans="2:19" ht="30" customHeight="1" x14ac:dyDescent="0.25">
      <c r="B27" s="3">
        <v>23</v>
      </c>
      <c r="C27" s="7" t="s">
        <v>7</v>
      </c>
      <c r="D27" s="13" t="e">
        <f t="shared" si="1"/>
        <v>#REF!</v>
      </c>
      <c r="E27" s="3" t="e">
        <f>COUNTIFS(#REF!,C27,#REF!,"Қорақалпоғистон Республикаси")</f>
        <v>#REF!</v>
      </c>
      <c r="F27" s="3" t="e">
        <f>COUNTIFS(#REF!,C27,#REF!,"андижон")</f>
        <v>#REF!</v>
      </c>
      <c r="G27" s="3" t="e">
        <f>COUNTIFS(#REF!,C27,#REF!,"бухоро")</f>
        <v>#REF!</v>
      </c>
      <c r="H27" s="2" t="e">
        <f>COUNTIFS(#REF!,C27,#REF!,"жиззах")</f>
        <v>#REF!</v>
      </c>
      <c r="I27" s="2" t="e">
        <f>COUNTIFS(#REF!,C27,#REF!,"қашқадарё")</f>
        <v>#REF!</v>
      </c>
      <c r="J27" s="2" t="e">
        <f>COUNTIFS(#REF!,C27,#REF!,"навоий")</f>
        <v>#REF!</v>
      </c>
      <c r="K27" s="2" t="e">
        <f>COUNTIFS(#REF!,C27,#REF!,"Наманган")</f>
        <v>#REF!</v>
      </c>
      <c r="L27" s="2" t="e">
        <f>COUNTIFS(#REF!,C27,#REF!,"Самарқанд")</f>
        <v>#REF!</v>
      </c>
      <c r="M27" s="2" t="e">
        <f>COUNTIFS(#REF!,C27,#REF!,"сирдарё")</f>
        <v>#REF!</v>
      </c>
      <c r="N27" s="2" t="e">
        <f>COUNTIFS(#REF!,C27,#REF!,"Сурхондарё")</f>
        <v>#REF!</v>
      </c>
      <c r="O27" s="2" t="e">
        <f>COUNTIFS(#REF!,C27,#REF!,"Тошкент вилояти")</f>
        <v>#REF!</v>
      </c>
      <c r="P27" s="2" t="e">
        <f>COUNTIFS(#REF!,C27,#REF!,"фарғона")</f>
        <v>#REF!</v>
      </c>
      <c r="Q27" s="2" t="e">
        <f>COUNTIFS(#REF!,C27,#REF!,"Хоразм")</f>
        <v>#REF!</v>
      </c>
      <c r="R27" s="2" t="e">
        <f>COUNTIFS(#REF!,C27,#REF!,"Тошкент шаҳар")</f>
        <v>#REF!</v>
      </c>
      <c r="S27" s="2" t="e">
        <f>COUNTIFS(#REF!,C27,#REF!,"Бошқа ҳудуддан")</f>
        <v>#REF!</v>
      </c>
    </row>
    <row r="28" spans="2:19" ht="30" customHeight="1" x14ac:dyDescent="0.25">
      <c r="B28" s="3">
        <v>24</v>
      </c>
      <c r="C28" s="7" t="s">
        <v>26</v>
      </c>
      <c r="D28" s="13" t="e">
        <f>+E28+F28+G28+H28+I28+J28+K28+L28+M28+N28+O28+P28+Q28+R28+S28</f>
        <v>#REF!</v>
      </c>
      <c r="E28" s="3" t="e">
        <f>COUNTIFS(#REF!,C28,#REF!,"Қорақалпоғистон Республикаси")</f>
        <v>#REF!</v>
      </c>
      <c r="F28" s="3" t="e">
        <f>COUNTIFS(#REF!,C28,#REF!,"андижон")</f>
        <v>#REF!</v>
      </c>
      <c r="G28" s="3" t="e">
        <f>COUNTIFS(#REF!,C28,#REF!,"бухоро")</f>
        <v>#REF!</v>
      </c>
      <c r="H28" s="2" t="e">
        <f>COUNTIFS(#REF!,C28,#REF!,"жиззах")</f>
        <v>#REF!</v>
      </c>
      <c r="I28" s="2" t="e">
        <f>COUNTIFS(#REF!,C28,#REF!,"қашқадарё")</f>
        <v>#REF!</v>
      </c>
      <c r="J28" s="2" t="e">
        <f>COUNTIFS(#REF!,C28,#REF!,"навоий")</f>
        <v>#REF!</v>
      </c>
      <c r="K28" s="2" t="e">
        <f>COUNTIFS(#REF!,C28,#REF!,"Наманган")</f>
        <v>#REF!</v>
      </c>
      <c r="L28" s="2" t="e">
        <f>COUNTIFS(#REF!,C28,#REF!,"Самарқанд")</f>
        <v>#REF!</v>
      </c>
      <c r="M28" s="2" t="e">
        <f>COUNTIFS(#REF!,C28,#REF!,"сирдарё")</f>
        <v>#REF!</v>
      </c>
      <c r="N28" s="2" t="e">
        <f>COUNTIFS(#REF!,C28,#REF!,"Сурхондарё")</f>
        <v>#REF!</v>
      </c>
      <c r="O28" s="2" t="e">
        <f>COUNTIFS(#REF!,C28,#REF!,"Тошкент вилояти")</f>
        <v>#REF!</v>
      </c>
      <c r="P28" s="2" t="e">
        <f>COUNTIFS(#REF!,C28,#REF!,"фарғона")</f>
        <v>#REF!</v>
      </c>
      <c r="Q28" s="2" t="e">
        <f>COUNTIFS(#REF!,C28,#REF!,"Хоразм")</f>
        <v>#REF!</v>
      </c>
      <c r="R28" s="2" t="e">
        <f>COUNTIFS(#REF!,C28,#REF!,"Тошкент шаҳар")</f>
        <v>#REF!</v>
      </c>
      <c r="S28" s="2" t="e">
        <f>COUNTIFS(#REF!,C28,#REF!,"Бошқа ҳудуддан")</f>
        <v>#REF!</v>
      </c>
    </row>
    <row r="29" spans="2:19" ht="30" customHeight="1" x14ac:dyDescent="0.25">
      <c r="B29" s="3">
        <v>25</v>
      </c>
      <c r="C29" s="7" t="s">
        <v>32</v>
      </c>
      <c r="D29" s="13" t="e">
        <f t="shared" si="1"/>
        <v>#REF!</v>
      </c>
      <c r="E29" s="3" t="e">
        <f>COUNTIFS(#REF!,C29,#REF!,"Қорақалпоғистон Республикаси")</f>
        <v>#REF!</v>
      </c>
      <c r="F29" s="3" t="e">
        <f>COUNTIFS(#REF!,C29,#REF!,"андижон")</f>
        <v>#REF!</v>
      </c>
      <c r="G29" s="3" t="e">
        <f>COUNTIFS(#REF!,C29,#REF!,"бухоро")</f>
        <v>#REF!</v>
      </c>
      <c r="H29" s="2" t="e">
        <f>COUNTIFS(#REF!,C29,#REF!,"жиззах")</f>
        <v>#REF!</v>
      </c>
      <c r="I29" s="2" t="e">
        <f>COUNTIFS(#REF!,C29,#REF!,"қашқадарё")</f>
        <v>#REF!</v>
      </c>
      <c r="J29" s="2" t="e">
        <f>COUNTIFS(#REF!,C29,#REF!,"навоий")</f>
        <v>#REF!</v>
      </c>
      <c r="K29" s="2" t="e">
        <f>COUNTIFS(#REF!,C29,#REF!,"Наманган")</f>
        <v>#REF!</v>
      </c>
      <c r="L29" s="2" t="e">
        <f>COUNTIFS(#REF!,C29,#REF!,"Самарқанд")</f>
        <v>#REF!</v>
      </c>
      <c r="M29" s="2" t="e">
        <f>COUNTIFS(#REF!,C29,#REF!,"сирдарё")</f>
        <v>#REF!</v>
      </c>
      <c r="N29" s="2" t="e">
        <f>COUNTIFS(#REF!,C29,#REF!,"Сурхондарё")</f>
        <v>#REF!</v>
      </c>
      <c r="O29" s="2" t="e">
        <f>COUNTIFS(#REF!,C29,#REF!,"Тошкент вилояти")</f>
        <v>#REF!</v>
      </c>
      <c r="P29" s="2" t="e">
        <f>COUNTIFS(#REF!,C29,#REF!,"фарғона")</f>
        <v>#REF!</v>
      </c>
      <c r="Q29" s="2" t="e">
        <f>COUNTIFS(#REF!,C29,#REF!,"Хоразм")</f>
        <v>#REF!</v>
      </c>
      <c r="R29" s="2" t="e">
        <f>COUNTIFS(#REF!,C29,#REF!,"Тошкент шаҳар")</f>
        <v>#REF!</v>
      </c>
      <c r="S29" s="2" t="e">
        <f>COUNTIFS(#REF!,C29,#REF!,"Бошқа ҳудуддан")</f>
        <v>#REF!</v>
      </c>
    </row>
  </sheetData>
  <mergeCells count="3">
    <mergeCell ref="B4:C4"/>
    <mergeCell ref="B1:S1"/>
    <mergeCell ref="Q2:S2"/>
  </mergeCells>
  <hyperlinks>
    <hyperlink ref="P3" r:id="rId1" tooltip="Surxondaryo viloyati" display="https://uz.wikipedia.org/wiki/Surxondaryo_viloyati" xr:uid="{00000000-0004-0000-0100-000000000000}"/>
    <hyperlink ref="Q3" r:id="rId2" tooltip="Toshkent viloyati" display="https://uz.wikipedia.org/wiki/Toshkent_viloyati" xr:uid="{00000000-0004-0000-0100-000001000000}"/>
  </hyperlinks>
  <printOptions horizontalCentered="1"/>
  <pageMargins left="0.31496062992125984" right="0.31496062992125984" top="0.15748031496062992" bottom="0.15748031496062992" header="0.31496062992125984" footer="0.31496062992125984"/>
  <pageSetup paperSize="9" scale="5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55D5-35BE-47CF-B159-1D95852122BC}">
  <dimension ref="A1"/>
  <sheetViews>
    <sheetView workbookViewId="0">
      <selection activeCell="G28" sqref="G2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Масалалар вилоятлар кесимида</vt:lpstr>
      <vt:lpstr>Лист2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2026-04-20T06:21:22Z</dcterms:modified>
</cp:coreProperties>
</file>