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ilbek.Abdiyev\Desktop\Chet el xizmat safari\"/>
    </mc:Choice>
  </mc:AlternateContent>
  <xr:revisionPtr revIDLastSave="0" documentId="13_ncr:1_{5E1BEBBB-9F72-47BB-A97B-9A97065946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3" l="1"/>
  <c r="M47" i="3"/>
  <c r="I47" i="3"/>
  <c r="J47" i="3"/>
  <c r="K47" i="3"/>
  <c r="L47" i="3"/>
  <c r="N47" i="3"/>
  <c r="H38" i="3"/>
  <c r="H39" i="3"/>
  <c r="H40" i="3"/>
  <c r="H41" i="3"/>
  <c r="H42" i="3"/>
  <c r="H43" i="3"/>
  <c r="H44" i="3"/>
  <c r="H45" i="3"/>
  <c r="H46" i="3"/>
  <c r="H37" i="3"/>
  <c r="H47" i="3" l="1"/>
  <c r="I17" i="3"/>
  <c r="J17" i="3"/>
  <c r="K17" i="3"/>
  <c r="L17" i="3"/>
  <c r="M17" i="3"/>
  <c r="N17" i="3"/>
  <c r="I26" i="3"/>
  <c r="K26" i="3"/>
  <c r="L26" i="3"/>
  <c r="M26" i="3"/>
  <c r="N26" i="3"/>
  <c r="I35" i="3"/>
  <c r="I48" i="3" s="1"/>
  <c r="J35" i="3"/>
  <c r="K35" i="3"/>
  <c r="K48" i="3" s="1"/>
  <c r="L35" i="3"/>
  <c r="M35" i="3"/>
  <c r="M48" i="3" s="1"/>
  <c r="N35" i="3"/>
  <c r="H34" i="3"/>
  <c r="H33" i="3"/>
  <c r="H32" i="3"/>
  <c r="H31" i="3"/>
  <c r="H30" i="3"/>
  <c r="H29" i="3"/>
  <c r="H28" i="3"/>
  <c r="H20" i="3"/>
  <c r="H21" i="3"/>
  <c r="H22" i="3"/>
  <c r="H23" i="3"/>
  <c r="H24" i="3"/>
  <c r="H19" i="3"/>
  <c r="H12" i="3"/>
  <c r="H13" i="3"/>
  <c r="H14" i="3"/>
  <c r="H15" i="3"/>
  <c r="H16" i="3"/>
  <c r="H11" i="3"/>
  <c r="J25" i="3"/>
  <c r="H25" i="3" s="1"/>
  <c r="L48" i="3" l="1"/>
  <c r="H26" i="3"/>
  <c r="H35" i="3"/>
  <c r="H48" i="3" s="1"/>
  <c r="J26" i="3"/>
  <c r="J48" i="3" s="1"/>
  <c r="H17" i="3"/>
</calcChain>
</file>

<file path=xl/sharedStrings.xml><?xml version="1.0" encoding="utf-8"?>
<sst xmlns="http://schemas.openxmlformats.org/spreadsheetml/2006/main" count="176" uniqueCount="87">
  <si>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</si>
  <si>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Т/р</t>
  </si>
  <si>
    <t>Хизмат сафарининг қисқача мақсади</t>
  </si>
  <si>
    <t>Молиялаштириш манбаси</t>
  </si>
  <si>
    <t>Шундан, харажат турлари (минг сўмда)</t>
  </si>
  <si>
    <t>2025 йил, 1-чорак</t>
  </si>
  <si>
    <t>Бюджетдан ташқари жамғарма маблағлари</t>
  </si>
  <si>
    <t>Абидхаджаев Умид Кутпитдинович</t>
  </si>
  <si>
    <t>3 кун</t>
  </si>
  <si>
    <t>Садуллаев Самандар Асадович</t>
  </si>
  <si>
    <t>Маълумотлар эълон қилинаётган давр бўйича жами:</t>
  </si>
  <si>
    <t>2025 йил, 2-чорак</t>
  </si>
  <si>
    <t>Норқулов Илхом Ибрахимович</t>
  </si>
  <si>
    <t>4 кун</t>
  </si>
  <si>
    <t>Ҳисобот йилининг ўтган даври бўйича жами:</t>
  </si>
  <si>
    <t>Транспорт харажатлари</t>
  </si>
  <si>
    <t>Ташриф юзасидан</t>
  </si>
  <si>
    <t>7-ИЛОВА</t>
  </si>
  <si>
    <t>Мансабдор шахсларнинг Ўзбекистон Республикаси ташқарисида хизмат сафарлари харажатлари тўғрисидаги
МАЪЛУМОТЛАР</t>
  </si>
  <si>
    <t>Хизмат сафари амалга оширилган мамлакат</t>
  </si>
  <si>
    <t>Хизмат сафарининг давомийлик муддати</t>
  </si>
  <si>
    <t xml:space="preserve">Хизмат сафарини амалга оширган ходимнинг фамилияси ва исми </t>
  </si>
  <si>
    <t xml:space="preserve">Жами харажат </t>
  </si>
  <si>
    <t>Суткалик харажатлар</t>
  </si>
  <si>
    <t>Яшаш учун (турар жойни ижараси бўйича) харажатлар</t>
  </si>
  <si>
    <t>Вакиллик харажатлари</t>
  </si>
  <si>
    <t>Кўзда тутилмаган харажатлар</t>
  </si>
  <si>
    <t>Бошқа харажатлар</t>
  </si>
  <si>
    <t>Малайзия давлати</t>
  </si>
  <si>
    <t>Қувайт давлати</t>
  </si>
  <si>
    <t>Умрзақов Илхомжон Ўринбой ўғли</t>
  </si>
  <si>
    <t>6 кун</t>
  </si>
  <si>
    <t>Облигацияларни чиқариш бўйича инвесторлар билан учрашув</t>
  </si>
  <si>
    <t>Буюк Британия</t>
  </si>
  <si>
    <t>Хайдаров Ахадбeк Яхeбeкович</t>
  </si>
  <si>
    <t>Барқарор ривожланиш форумида иштирок</t>
  </si>
  <si>
    <t>Швейцария Конфедерацияси</t>
  </si>
  <si>
    <t>5 кун</t>
  </si>
  <si>
    <t>"SUEZ" компанияси томонидан амалга оширилган лойиҳа объектларини ўрганиш</t>
  </si>
  <si>
    <t>Франция</t>
  </si>
  <si>
    <t>Жаҳон савдо ташкилотига аъзо бўлиш бўйича</t>
  </si>
  <si>
    <t>Швейцария</t>
  </si>
  <si>
    <t>Пулли автомобил йўли қурилиш бўйича музокара</t>
  </si>
  <si>
    <t>ХХР</t>
  </si>
  <si>
    <t>Йиғилишда иштирок этиш</t>
  </si>
  <si>
    <t>Тожикистон</t>
  </si>
  <si>
    <t>Бельгия, Швейцария</t>
  </si>
  <si>
    <t>Жаҳон банки ва Ҳалқаро валюта жамғармаси йиғилишида иштирок этиш</t>
  </si>
  <si>
    <t>АҚШ</t>
  </si>
  <si>
    <t>Каршибаев Жасур Хазраткулович</t>
  </si>
  <si>
    <t>2025 йил, 3-чорак</t>
  </si>
  <si>
    <t>Абу Даби инвестиция агентлиги (ADIA) бошқарув директори Шайх Ҳамид Ол Наҳаён Ўзбекистон билан қўшма инвестиция жамғармасини тузиш масаласини батафсил муҳокама қилиш</t>
  </si>
  <si>
    <t>Грузиянинг буджет-солиқ тизимидаги илғор ютуқлари ва амалий тажрибаси билан яқиндан танишиш</t>
  </si>
  <si>
    <t>Бирлашган Миллатлар Ташкилотининг Барқарор ривожланиш бўйича юқори даражадаги сиёсий форуми доирасида ўтказиладиган «БРМ амалга оширишда ҳудудий истиқболлар» панель сессиясида иштирок этиш</t>
  </si>
  <si>
    <t>«Макон ва йўл» халқаро саммитининг навбатдаги йиғилишида иштирок этиш</t>
  </si>
  <si>
    <t>Бирлашган Миллатлар Ташкилоти Бош Ассамблеяси 80-сессиясининг юқори даражадаги ҳафталигида иштирок этиш.</t>
  </si>
  <si>
    <t>Америка Қўшма Штатлари билан янги инвестиция лойиҳалари ва савдо шартномаларини ишлаб чиқиш ҳамда режалаштирилаётган Олий даражадаги ташрифнинг иқтисодий кун тартибини бойитиш</t>
  </si>
  <si>
    <t>“Қамбарота ГЕС-1 қурилиши” лойиҳаси юзасидан музокараларнинг учинчи даврасида иштирок этиш</t>
  </si>
  <si>
    <t>Бирлашган Араб Амирликларининг Абу Даби шаҳри</t>
  </si>
  <si>
    <t>Грузиянинг Тбилиси шаҳри</t>
  </si>
  <si>
    <t>Америка Қўшма Штатларининг Ню-Ёрк шаҳри</t>
  </si>
  <si>
    <t>Хитой Халқ Республикасининг Гонгконг шаҳри</t>
  </si>
  <si>
    <t>Америка Қўшма Штатларининг Ню-Ёрк шаҳри.</t>
  </si>
  <si>
    <t>Америка Қўшма Штатлари</t>
  </si>
  <si>
    <t>Белгиянинг Брюссел шаҳри</t>
  </si>
  <si>
    <t>2 кун</t>
  </si>
  <si>
    <t>1 кун</t>
  </si>
  <si>
    <t>10 кун</t>
  </si>
  <si>
    <t>Мустафаев Хуршед Бахтиёрович</t>
  </si>
  <si>
    <t>2025 йил, 4-чорак</t>
  </si>
  <si>
    <t xml:space="preserve">Иқтисодий ҳамкорлик бўйича Ўзбекистон – Корея юқори даражадаги навбатдаги олтинчи учрашувида иштирок этиш </t>
  </si>
  <si>
    <t>Корея Республикаси</t>
  </si>
  <si>
    <t>Америка Қўшма Штатлари билан юқори даражадаги музокаралар давомида эришилган келишувлар ва илгари сурилган ташаббусларни амалга ошириш</t>
  </si>
  <si>
    <t>ШҲТга аъзо давлатлар ҳукумат раҳбарлари кенгаши йиғилиши доирасида ШҲТнинг барқарор ривожланиш форумида иштирок этиш</t>
  </si>
  <si>
    <t>Россия Федерацияси</t>
  </si>
  <si>
    <t>Ўзбекистоннинг ЖСТга аъзо бўлиш жараёнини жадаллаштириш мақсадида ташкил этиладиган Ишчи гуруҳининг 11-йиғилишида иштирок этиш</t>
  </si>
  <si>
    <t>Швейсария Конфедерацияси</t>
  </si>
  <si>
    <t>Марказий Осиё мамлакатлари ва АҚШ етакчиларининг “C5+1” форматидаги саммитига тайёргарлик кўриш</t>
  </si>
  <si>
    <t>қишлоқ хўжалиги, саноат ва шаҳарсозлик соҳасидаги ҳамкорликни ривожлантириш бўйича икки томонлама музокараларда иштирок этиш</t>
  </si>
  <si>
    <t>Беларус Республикаси</t>
  </si>
  <si>
    <t>Ўзбекистон Республикаси Бош вазирининг махсус топшириғига мувофиқ</t>
  </si>
  <si>
    <t>Белгия давлати</t>
  </si>
  <si>
    <t>“Келажакка инвестиция ташаббуси”нинг 9-форумида иштирок этиш</t>
  </si>
  <si>
    <t>Саудия Арабистони</t>
  </si>
  <si>
    <t>Бирлашган Миллатлар Ташкилотининг Савдо ва тараққиёт бўйича Конференциясининг 16-сессияси тадбирларида иштирок этиш</t>
  </si>
  <si>
    <t>Жаҳон банки ва Халқаро валюта жамғармасининг йиллик йиғилишларида иштирок этиш</t>
  </si>
  <si>
    <t>7 кун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</si>
</sst>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48"/>
  <sheetViews>
    <sheetView tabSelected="1" zoomScale="85" zoomScaleNormal="85" workbookViewId="0">
      <pane xSplit="14" ySplit="9" topLeftCell="O46" activePane="bottomRight" state="frozen"/>
      <selection pane="topRight" activeCell="O1" sqref="O1"/>
      <selection pane="bottomLeft" activeCell="A10" sqref="A10"/>
      <selection pane="bottomRight" activeCell="K54" sqref="K54"/>
    </sheetView>
  </sheetViews>
  <sheetFormatPr defaultRowHeight="15.75" x14ac:dyDescent="0.25"/>
  <cols>
    <col min="1" max="1" width="9.140625" style="1"/>
    <col min="2" max="2" width="4.140625" style="9" bestFit="1" customWidth="1"/>
    <col min="3" max="5" width="20" style="1" customWidth="1"/>
    <col min="6" max="6" width="22.42578125" style="1" customWidth="1"/>
    <col min="7" max="8" width="20" style="1" customWidth="1"/>
    <col min="9" max="14" width="18.42578125" style="1" customWidth="1"/>
    <col min="15" max="15" width="12.42578125" style="1" bestFit="1" customWidth="1"/>
    <col min="16" max="16384" width="9.140625" style="1"/>
  </cols>
  <sheetData>
    <row r="2" spans="2:14" x14ac:dyDescent="0.25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4" x14ac:dyDescent="0.25">
      <c r="B3" s="26" t="s">
        <v>17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5" spans="2:14" x14ac:dyDescent="0.25">
      <c r="B5" s="27" t="s">
        <v>18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4" ht="16.5" thickBot="1" x14ac:dyDescent="0.3"/>
    <row r="7" spans="2:14" ht="16.5" thickBot="1" x14ac:dyDescent="0.3">
      <c r="B7" s="28" t="s">
        <v>1</v>
      </c>
      <c r="C7" s="30" t="s">
        <v>2</v>
      </c>
      <c r="D7" s="30" t="s">
        <v>19</v>
      </c>
      <c r="E7" s="30" t="s">
        <v>20</v>
      </c>
      <c r="F7" s="30" t="s">
        <v>21</v>
      </c>
      <c r="G7" s="30" t="s">
        <v>3</v>
      </c>
      <c r="H7" s="30" t="s">
        <v>22</v>
      </c>
      <c r="I7" s="32" t="s">
        <v>4</v>
      </c>
      <c r="J7" s="33"/>
      <c r="K7" s="33"/>
      <c r="L7" s="33"/>
      <c r="M7" s="33"/>
      <c r="N7" s="34"/>
    </row>
    <row r="8" spans="2:14" ht="63.75" thickBot="1" x14ac:dyDescent="0.3">
      <c r="B8" s="29"/>
      <c r="C8" s="31"/>
      <c r="D8" s="31"/>
      <c r="E8" s="31"/>
      <c r="F8" s="31"/>
      <c r="G8" s="31"/>
      <c r="H8" s="31"/>
      <c r="I8" s="3" t="s">
        <v>23</v>
      </c>
      <c r="J8" s="3" t="s">
        <v>24</v>
      </c>
      <c r="K8" s="3" t="s">
        <v>15</v>
      </c>
      <c r="L8" s="3" t="s">
        <v>25</v>
      </c>
      <c r="M8" s="3" t="s">
        <v>26</v>
      </c>
      <c r="N8" s="3" t="s">
        <v>27</v>
      </c>
    </row>
    <row r="9" spans="2:14" ht="16.5" thickBot="1" x14ac:dyDescent="0.3">
      <c r="B9" s="2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</row>
    <row r="10" spans="2:14" ht="16.5" thickBot="1" x14ac:dyDescent="0.3">
      <c r="B10" s="14" t="s">
        <v>5</v>
      </c>
      <c r="C10" s="15"/>
      <c r="D10" s="15"/>
      <c r="E10" s="15"/>
      <c r="F10" s="16"/>
      <c r="G10" s="15"/>
      <c r="H10" s="15"/>
      <c r="I10" s="15"/>
      <c r="J10" s="15"/>
      <c r="K10" s="15"/>
      <c r="L10" s="15"/>
      <c r="M10" s="15"/>
      <c r="N10" s="17"/>
    </row>
    <row r="11" spans="2:14" ht="48" thickBot="1" x14ac:dyDescent="0.3">
      <c r="B11" s="5">
        <v>1</v>
      </c>
      <c r="C11" s="6" t="s">
        <v>16</v>
      </c>
      <c r="D11" s="6" t="s">
        <v>28</v>
      </c>
      <c r="E11" s="10" t="s">
        <v>13</v>
      </c>
      <c r="F11" s="11" t="s">
        <v>7</v>
      </c>
      <c r="G11" s="6" t="s">
        <v>6</v>
      </c>
      <c r="H11" s="7">
        <f>SUM(I11:N11)</f>
        <v>14581.4694</v>
      </c>
      <c r="I11" s="8">
        <v>1813.7364</v>
      </c>
      <c r="J11" s="8">
        <v>6385.027</v>
      </c>
      <c r="K11" s="8">
        <v>6382.7060000000001</v>
      </c>
      <c r="L11" s="8">
        <v>0</v>
      </c>
      <c r="M11" s="8">
        <v>0</v>
      </c>
      <c r="N11" s="8">
        <v>0</v>
      </c>
    </row>
    <row r="12" spans="2:14" ht="48" thickBot="1" x14ac:dyDescent="0.3">
      <c r="B12" s="5">
        <v>2</v>
      </c>
      <c r="C12" s="6" t="s">
        <v>16</v>
      </c>
      <c r="D12" s="6" t="s">
        <v>29</v>
      </c>
      <c r="E12" s="10" t="s">
        <v>13</v>
      </c>
      <c r="F12" s="11" t="s">
        <v>30</v>
      </c>
      <c r="G12" s="6" t="s">
        <v>6</v>
      </c>
      <c r="H12" s="7">
        <f t="shared" ref="H12:H16" si="0">SUM(I12:N12)</f>
        <v>6749.1478000000006</v>
      </c>
      <c r="I12" s="8">
        <v>2076.6608000000001</v>
      </c>
      <c r="J12" s="8">
        <v>4672.4870000000001</v>
      </c>
      <c r="K12" s="8">
        <v>0</v>
      </c>
      <c r="L12" s="8">
        <v>0</v>
      </c>
      <c r="M12" s="8">
        <v>0</v>
      </c>
      <c r="N12" s="8">
        <v>0</v>
      </c>
    </row>
    <row r="13" spans="2:14" ht="48" thickBot="1" x14ac:dyDescent="0.3">
      <c r="B13" s="5">
        <v>3</v>
      </c>
      <c r="C13" s="6" t="s">
        <v>16</v>
      </c>
      <c r="D13" s="6" t="s">
        <v>29</v>
      </c>
      <c r="E13" s="10" t="s">
        <v>31</v>
      </c>
      <c r="F13" s="11" t="s">
        <v>30</v>
      </c>
      <c r="G13" s="6" t="s">
        <v>6</v>
      </c>
      <c r="H13" s="7">
        <f t="shared" si="0"/>
        <v>7418.7</v>
      </c>
      <c r="I13" s="8">
        <v>3115.5</v>
      </c>
      <c r="J13" s="8">
        <v>0</v>
      </c>
      <c r="K13" s="8">
        <v>4303.2</v>
      </c>
      <c r="L13" s="8">
        <v>0</v>
      </c>
      <c r="M13" s="8">
        <v>0</v>
      </c>
      <c r="N13" s="8">
        <v>0</v>
      </c>
    </row>
    <row r="14" spans="2:14" ht="63.75" thickBot="1" x14ac:dyDescent="0.3">
      <c r="B14" s="5">
        <v>4</v>
      </c>
      <c r="C14" s="6" t="s">
        <v>32</v>
      </c>
      <c r="D14" s="6" t="s">
        <v>33</v>
      </c>
      <c r="E14" s="10" t="s">
        <v>13</v>
      </c>
      <c r="F14" s="11" t="s">
        <v>34</v>
      </c>
      <c r="G14" s="6" t="s">
        <v>6</v>
      </c>
      <c r="H14" s="7">
        <f t="shared" si="0"/>
        <v>7329.3706000000002</v>
      </c>
      <c r="I14" s="8">
        <v>1958.7852</v>
      </c>
      <c r="J14" s="8">
        <v>0</v>
      </c>
      <c r="K14" s="8">
        <v>0</v>
      </c>
      <c r="L14" s="8">
        <v>0</v>
      </c>
      <c r="M14" s="8">
        <v>0</v>
      </c>
      <c r="N14" s="8">
        <v>5370.5853999999999</v>
      </c>
    </row>
    <row r="15" spans="2:14" ht="48" thickBot="1" x14ac:dyDescent="0.3">
      <c r="B15" s="5">
        <v>5</v>
      </c>
      <c r="C15" s="6" t="s">
        <v>35</v>
      </c>
      <c r="D15" s="6" t="s">
        <v>36</v>
      </c>
      <c r="E15" s="10" t="s">
        <v>37</v>
      </c>
      <c r="F15" s="11" t="s">
        <v>7</v>
      </c>
      <c r="G15" s="6" t="s">
        <v>6</v>
      </c>
      <c r="H15" s="7">
        <f t="shared" si="0"/>
        <v>32370.703999999998</v>
      </c>
      <c r="I15" s="8">
        <v>6167.1440000000002</v>
      </c>
      <c r="J15" s="8">
        <v>15416.678</v>
      </c>
      <c r="K15" s="8">
        <v>10786.882</v>
      </c>
      <c r="L15" s="8">
        <v>0</v>
      </c>
      <c r="M15" s="8">
        <v>0</v>
      </c>
      <c r="N15" s="8">
        <v>0</v>
      </c>
    </row>
    <row r="16" spans="2:14" ht="95.25" thickBot="1" x14ac:dyDescent="0.3">
      <c r="B16" s="5">
        <v>6</v>
      </c>
      <c r="C16" s="6" t="s">
        <v>38</v>
      </c>
      <c r="D16" s="6" t="s">
        <v>39</v>
      </c>
      <c r="E16" s="10" t="s">
        <v>13</v>
      </c>
      <c r="F16" s="11" t="s">
        <v>9</v>
      </c>
      <c r="G16" s="6" t="s">
        <v>6</v>
      </c>
      <c r="H16" s="7">
        <f t="shared" si="0"/>
        <v>3811.7560000000003</v>
      </c>
      <c r="I16" s="8">
        <v>2586.221</v>
      </c>
      <c r="J16" s="8">
        <v>0</v>
      </c>
      <c r="K16" s="8">
        <v>0</v>
      </c>
      <c r="L16" s="8">
        <v>0</v>
      </c>
      <c r="M16" s="8">
        <v>0</v>
      </c>
      <c r="N16" s="8">
        <v>1225.5350000000001</v>
      </c>
    </row>
    <row r="17" spans="2:14" ht="16.5" thickBot="1" x14ac:dyDescent="0.3">
      <c r="B17" s="18" t="s">
        <v>10</v>
      </c>
      <c r="C17" s="19"/>
      <c r="D17" s="19"/>
      <c r="E17" s="19"/>
      <c r="F17" s="20"/>
      <c r="G17" s="21"/>
      <c r="H17" s="7">
        <f>SUM(H11:H16)</f>
        <v>72261.147799999992</v>
      </c>
      <c r="I17" s="8">
        <f t="shared" ref="I17:N17" si="1">SUM(I11:I16)</f>
        <v>17718.047399999999</v>
      </c>
      <c r="J17" s="8">
        <f t="shared" si="1"/>
        <v>26474.191999999999</v>
      </c>
      <c r="K17" s="8">
        <f t="shared" si="1"/>
        <v>21472.788</v>
      </c>
      <c r="L17" s="8">
        <f t="shared" si="1"/>
        <v>0</v>
      </c>
      <c r="M17" s="8">
        <f t="shared" si="1"/>
        <v>0</v>
      </c>
      <c r="N17" s="8">
        <f t="shared" si="1"/>
        <v>6596.1203999999998</v>
      </c>
    </row>
    <row r="18" spans="2:14" ht="16.5" thickBot="1" x14ac:dyDescent="0.3">
      <c r="B18" s="14" t="s">
        <v>11</v>
      </c>
      <c r="C18" s="15"/>
      <c r="D18" s="15"/>
      <c r="E18" s="15"/>
      <c r="F18" s="16"/>
      <c r="G18" s="15"/>
      <c r="H18" s="15"/>
      <c r="I18" s="15"/>
      <c r="J18" s="15"/>
      <c r="K18" s="15"/>
      <c r="L18" s="15"/>
      <c r="M18" s="15"/>
      <c r="N18" s="17"/>
    </row>
    <row r="19" spans="2:14" s="12" customFormat="1" ht="48" thickBot="1" x14ac:dyDescent="0.3">
      <c r="B19" s="5">
        <v>7</v>
      </c>
      <c r="C19" s="6" t="s">
        <v>40</v>
      </c>
      <c r="D19" s="6" t="s">
        <v>41</v>
      </c>
      <c r="E19" s="10" t="s">
        <v>37</v>
      </c>
      <c r="F19" s="11" t="s">
        <v>34</v>
      </c>
      <c r="G19" s="6" t="s">
        <v>6</v>
      </c>
      <c r="H19" s="7">
        <f t="shared" ref="H19:H34" si="2">SUM(I19:N19)</f>
        <v>41227.691999999995</v>
      </c>
      <c r="I19" s="8">
        <v>5331.2529999999997</v>
      </c>
      <c r="J19" s="8">
        <v>7942.5529999999999</v>
      </c>
      <c r="K19" s="8">
        <v>27953.885999999999</v>
      </c>
      <c r="L19" s="8">
        <v>0</v>
      </c>
      <c r="M19" s="8">
        <v>0</v>
      </c>
      <c r="N19" s="8">
        <v>0</v>
      </c>
    </row>
    <row r="20" spans="2:14" s="12" customFormat="1" ht="48" thickBot="1" x14ac:dyDescent="0.3">
      <c r="B20" s="5">
        <v>8</v>
      </c>
      <c r="C20" s="6" t="s">
        <v>42</v>
      </c>
      <c r="D20" s="6" t="s">
        <v>43</v>
      </c>
      <c r="E20" s="10" t="s">
        <v>13</v>
      </c>
      <c r="F20" s="11" t="s">
        <v>30</v>
      </c>
      <c r="G20" s="6" t="s">
        <v>6</v>
      </c>
      <c r="H20" s="7">
        <f t="shared" si="2"/>
        <v>41379.502999999997</v>
      </c>
      <c r="I20" s="8">
        <v>1800.12</v>
      </c>
      <c r="J20" s="8">
        <v>6418</v>
      </c>
      <c r="K20" s="8">
        <v>33161.383000000002</v>
      </c>
      <c r="L20" s="8">
        <v>0</v>
      </c>
      <c r="M20" s="8">
        <v>0</v>
      </c>
      <c r="N20" s="8">
        <v>0</v>
      </c>
    </row>
    <row r="21" spans="2:14" s="12" customFormat="1" ht="48" thickBot="1" x14ac:dyDescent="0.3">
      <c r="B21" s="5">
        <v>9</v>
      </c>
      <c r="C21" s="6" t="s">
        <v>44</v>
      </c>
      <c r="D21" s="6" t="s">
        <v>45</v>
      </c>
      <c r="E21" s="10" t="s">
        <v>8</v>
      </c>
      <c r="F21" s="11" t="s">
        <v>12</v>
      </c>
      <c r="G21" s="6" t="s">
        <v>6</v>
      </c>
      <c r="H21" s="7">
        <f t="shared" si="2"/>
        <v>17210.124</v>
      </c>
      <c r="I21" s="8">
        <v>1083.0999999999999</v>
      </c>
      <c r="J21" s="8">
        <v>11804.21</v>
      </c>
      <c r="K21" s="8">
        <v>4322.8140000000003</v>
      </c>
      <c r="L21" s="8">
        <v>0</v>
      </c>
      <c r="M21" s="8">
        <v>0</v>
      </c>
      <c r="N21" s="8">
        <v>0</v>
      </c>
    </row>
    <row r="22" spans="2:14" s="12" customFormat="1" ht="48" thickBot="1" x14ac:dyDescent="0.3">
      <c r="B22" s="5">
        <v>10</v>
      </c>
      <c r="C22" s="6" t="s">
        <v>40</v>
      </c>
      <c r="D22" s="6" t="s">
        <v>46</v>
      </c>
      <c r="E22" s="10" t="s">
        <v>37</v>
      </c>
      <c r="F22" s="11" t="s">
        <v>34</v>
      </c>
      <c r="G22" s="6" t="s">
        <v>6</v>
      </c>
      <c r="H22" s="7">
        <f t="shared" si="2"/>
        <v>64589.764999999999</v>
      </c>
      <c r="I22" s="8">
        <v>5341.0599999999995</v>
      </c>
      <c r="J22" s="8">
        <v>14325.132</v>
      </c>
      <c r="K22" s="8">
        <v>44923.573000000004</v>
      </c>
      <c r="L22" s="8">
        <v>0</v>
      </c>
      <c r="M22" s="8">
        <v>0</v>
      </c>
      <c r="N22" s="8">
        <v>0</v>
      </c>
    </row>
    <row r="23" spans="2:14" s="12" customFormat="1" ht="48" thickBot="1" x14ac:dyDescent="0.3">
      <c r="B23" s="5">
        <v>11</v>
      </c>
      <c r="C23" s="6" t="s">
        <v>40</v>
      </c>
      <c r="D23" s="6" t="s">
        <v>41</v>
      </c>
      <c r="E23" s="10" t="s">
        <v>13</v>
      </c>
      <c r="F23" s="11" t="s">
        <v>34</v>
      </c>
      <c r="G23" s="6" t="s">
        <v>6</v>
      </c>
      <c r="H23" s="7">
        <f t="shared" si="2"/>
        <v>48012.441999999995</v>
      </c>
      <c r="I23" s="8">
        <v>4259.7730000000001</v>
      </c>
      <c r="J23" s="8">
        <v>8461.6689999999999</v>
      </c>
      <c r="K23" s="8">
        <v>35291</v>
      </c>
      <c r="L23" s="8">
        <v>0</v>
      </c>
      <c r="M23" s="8">
        <v>0</v>
      </c>
      <c r="N23" s="8">
        <v>0</v>
      </c>
    </row>
    <row r="24" spans="2:14" s="12" customFormat="1" ht="79.5" thickBot="1" x14ac:dyDescent="0.3">
      <c r="B24" s="5">
        <v>12</v>
      </c>
      <c r="C24" s="6" t="s">
        <v>47</v>
      </c>
      <c r="D24" s="6" t="s">
        <v>48</v>
      </c>
      <c r="E24" s="10" t="s">
        <v>37</v>
      </c>
      <c r="F24" s="11" t="s">
        <v>30</v>
      </c>
      <c r="G24" s="6" t="s">
        <v>6</v>
      </c>
      <c r="H24" s="7">
        <f t="shared" si="2"/>
        <v>87274.793000000005</v>
      </c>
      <c r="I24" s="8">
        <v>2911.05</v>
      </c>
      <c r="J24" s="8">
        <v>25742.867999999999</v>
      </c>
      <c r="K24" s="8">
        <v>58620.875</v>
      </c>
      <c r="L24" s="8">
        <v>0</v>
      </c>
      <c r="M24" s="8">
        <v>0</v>
      </c>
      <c r="N24" s="8">
        <v>0</v>
      </c>
    </row>
    <row r="25" spans="2:14" s="12" customFormat="1" ht="79.5" thickBot="1" x14ac:dyDescent="0.3">
      <c r="B25" s="5">
        <v>13</v>
      </c>
      <c r="C25" s="6" t="s">
        <v>47</v>
      </c>
      <c r="D25" s="6" t="s">
        <v>48</v>
      </c>
      <c r="E25" s="10" t="s">
        <v>37</v>
      </c>
      <c r="F25" s="11" t="s">
        <v>49</v>
      </c>
      <c r="G25" s="6" t="s">
        <v>6</v>
      </c>
      <c r="H25" s="7">
        <f t="shared" si="2"/>
        <v>71787.710999999996</v>
      </c>
      <c r="I25" s="8">
        <v>3344.9</v>
      </c>
      <c r="J25" s="8">
        <f>48634.767+517.087</f>
        <v>49151.853999999999</v>
      </c>
      <c r="K25" s="8">
        <v>19290.956999999999</v>
      </c>
      <c r="L25" s="8">
        <v>0</v>
      </c>
      <c r="M25" s="8">
        <v>0</v>
      </c>
      <c r="N25" s="8">
        <v>0</v>
      </c>
    </row>
    <row r="26" spans="2:14" s="12" customFormat="1" ht="16.5" thickBot="1" x14ac:dyDescent="0.3">
      <c r="B26" s="18" t="s">
        <v>10</v>
      </c>
      <c r="C26" s="19"/>
      <c r="D26" s="19"/>
      <c r="E26" s="19"/>
      <c r="F26" s="20"/>
      <c r="G26" s="21"/>
      <c r="H26" s="7">
        <f>SUM(H19:H25)</f>
        <v>371482.02999999997</v>
      </c>
      <c r="I26" s="8">
        <f t="shared" ref="I26:N26" si="3">SUM(I19:I25)</f>
        <v>24071.256000000001</v>
      </c>
      <c r="J26" s="8">
        <f t="shared" si="3"/>
        <v>123846.28599999999</v>
      </c>
      <c r="K26" s="8">
        <f t="shared" si="3"/>
        <v>223564.48800000001</v>
      </c>
      <c r="L26" s="8">
        <f t="shared" si="3"/>
        <v>0</v>
      </c>
      <c r="M26" s="8">
        <f t="shared" si="3"/>
        <v>0</v>
      </c>
      <c r="N26" s="8">
        <f t="shared" si="3"/>
        <v>0</v>
      </c>
    </row>
    <row r="27" spans="2:14" s="12" customFormat="1" ht="16.5" thickBot="1" x14ac:dyDescent="0.3">
      <c r="B27" s="14" t="s">
        <v>50</v>
      </c>
      <c r="C27" s="15"/>
      <c r="D27" s="15"/>
      <c r="E27" s="15"/>
      <c r="F27" s="16"/>
      <c r="G27" s="15"/>
      <c r="H27" s="15"/>
      <c r="I27" s="15"/>
      <c r="J27" s="15"/>
      <c r="K27" s="15"/>
      <c r="L27" s="15"/>
      <c r="M27" s="15"/>
      <c r="N27" s="17"/>
    </row>
    <row r="28" spans="2:14" s="12" customFormat="1" ht="189.75" thickBot="1" x14ac:dyDescent="0.3">
      <c r="B28" s="5">
        <v>14</v>
      </c>
      <c r="C28" s="6" t="s">
        <v>51</v>
      </c>
      <c r="D28" s="6" t="s">
        <v>58</v>
      </c>
      <c r="E28" s="10" t="s">
        <v>66</v>
      </c>
      <c r="F28" s="11" t="s">
        <v>30</v>
      </c>
      <c r="G28" s="6" t="s">
        <v>6</v>
      </c>
      <c r="H28" s="7">
        <f t="shared" si="2"/>
        <v>41166.368999999999</v>
      </c>
      <c r="I28" s="8">
        <v>584.75599999999997</v>
      </c>
      <c r="J28" s="8">
        <v>1779.693</v>
      </c>
      <c r="K28" s="8">
        <v>38801.919999999998</v>
      </c>
      <c r="L28" s="8">
        <v>0</v>
      </c>
      <c r="M28" s="8">
        <v>0</v>
      </c>
      <c r="N28" s="8">
        <v>0</v>
      </c>
    </row>
    <row r="29" spans="2:14" s="12" customFormat="1" ht="95.25" thickBot="1" x14ac:dyDescent="0.3">
      <c r="B29" s="5">
        <v>15</v>
      </c>
      <c r="C29" s="6" t="s">
        <v>52</v>
      </c>
      <c r="D29" s="6" t="s">
        <v>59</v>
      </c>
      <c r="E29" s="10" t="s">
        <v>8</v>
      </c>
      <c r="F29" s="11" t="s">
        <v>34</v>
      </c>
      <c r="G29" s="6" t="s">
        <v>6</v>
      </c>
      <c r="H29" s="7">
        <f t="shared" si="2"/>
        <v>8627.9439999999995</v>
      </c>
      <c r="I29" s="8">
        <v>1089.712</v>
      </c>
      <c r="J29" s="8">
        <v>3373.3139999999999</v>
      </c>
      <c r="K29" s="8">
        <v>4164.9179999999997</v>
      </c>
      <c r="L29" s="8">
        <v>0</v>
      </c>
      <c r="M29" s="8">
        <v>0</v>
      </c>
      <c r="N29" s="8">
        <v>0</v>
      </c>
    </row>
    <row r="30" spans="2:14" s="12" customFormat="1" ht="221.25" thickBot="1" x14ac:dyDescent="0.3">
      <c r="B30" s="5">
        <v>16</v>
      </c>
      <c r="C30" s="6" t="s">
        <v>53</v>
      </c>
      <c r="D30" s="6" t="s">
        <v>60</v>
      </c>
      <c r="E30" s="10" t="s">
        <v>37</v>
      </c>
      <c r="F30" s="11" t="s">
        <v>7</v>
      </c>
      <c r="G30" s="6" t="s">
        <v>6</v>
      </c>
      <c r="H30" s="7">
        <f t="shared" si="2"/>
        <v>137656.20000000001</v>
      </c>
      <c r="I30" s="8">
        <v>2620.2449999999999</v>
      </c>
      <c r="J30" s="8">
        <v>10400.094999999999</v>
      </c>
      <c r="K30" s="8">
        <v>124635.86</v>
      </c>
      <c r="L30" s="8">
        <v>0</v>
      </c>
      <c r="M30" s="8">
        <v>0</v>
      </c>
      <c r="N30" s="8">
        <v>0</v>
      </c>
    </row>
    <row r="31" spans="2:14" s="12" customFormat="1" ht="95.25" thickBot="1" x14ac:dyDescent="0.3">
      <c r="B31" s="5">
        <v>17</v>
      </c>
      <c r="C31" s="6" t="s">
        <v>54</v>
      </c>
      <c r="D31" s="6" t="s">
        <v>61</v>
      </c>
      <c r="E31" s="10" t="s">
        <v>13</v>
      </c>
      <c r="F31" s="11" t="s">
        <v>7</v>
      </c>
      <c r="G31" s="6" t="s">
        <v>6</v>
      </c>
      <c r="H31" s="7">
        <f t="shared" si="2"/>
        <v>47488.800999999999</v>
      </c>
      <c r="I31" s="8">
        <v>2591.8009999999999</v>
      </c>
      <c r="J31" s="8">
        <v>0</v>
      </c>
      <c r="K31" s="8">
        <v>44897</v>
      </c>
      <c r="L31" s="8">
        <v>0</v>
      </c>
      <c r="M31" s="8">
        <v>0</v>
      </c>
      <c r="N31" s="8">
        <v>0</v>
      </c>
    </row>
    <row r="32" spans="2:14" s="12" customFormat="1" ht="126.75" thickBot="1" x14ac:dyDescent="0.3">
      <c r="B32" s="5">
        <v>18</v>
      </c>
      <c r="C32" s="6" t="s">
        <v>55</v>
      </c>
      <c r="D32" s="6" t="s">
        <v>62</v>
      </c>
      <c r="E32" s="10" t="s">
        <v>8</v>
      </c>
      <c r="F32" s="11" t="s">
        <v>7</v>
      </c>
      <c r="G32" s="6" t="s">
        <v>6</v>
      </c>
      <c r="H32" s="7">
        <f t="shared" si="2"/>
        <v>48756.463530000001</v>
      </c>
      <c r="I32" s="8">
        <v>1911.8587299999999</v>
      </c>
      <c r="J32" s="8">
        <v>26894.587800000001</v>
      </c>
      <c r="K32" s="8">
        <v>19950.017</v>
      </c>
      <c r="L32" s="8">
        <v>0</v>
      </c>
      <c r="M32" s="8">
        <v>0</v>
      </c>
      <c r="N32" s="8">
        <v>0</v>
      </c>
    </row>
    <row r="33" spans="2:15" s="12" customFormat="1" ht="237" thickBot="1" x14ac:dyDescent="0.3">
      <c r="B33" s="5">
        <v>19</v>
      </c>
      <c r="C33" s="6" t="s">
        <v>56</v>
      </c>
      <c r="D33" s="6" t="s">
        <v>63</v>
      </c>
      <c r="E33" s="10" t="s">
        <v>67</v>
      </c>
      <c r="F33" s="11" t="s">
        <v>30</v>
      </c>
      <c r="G33" s="6" t="s">
        <v>6</v>
      </c>
      <c r="H33" s="7">
        <f t="shared" si="2"/>
        <v>176457.36699999997</v>
      </c>
      <c r="I33" s="8">
        <v>2800.5749999999998</v>
      </c>
      <c r="J33" s="8">
        <v>77520.786999999997</v>
      </c>
      <c r="K33" s="8">
        <v>88613.286999999997</v>
      </c>
      <c r="L33" s="8">
        <v>0</v>
      </c>
      <c r="M33" s="8">
        <v>0</v>
      </c>
      <c r="N33" s="8">
        <v>7522.7179999999998</v>
      </c>
    </row>
    <row r="34" spans="2:15" s="12" customFormat="1" ht="111" thickBot="1" x14ac:dyDescent="0.3">
      <c r="B34" s="5">
        <v>20</v>
      </c>
      <c r="C34" s="6" t="s">
        <v>57</v>
      </c>
      <c r="D34" s="6" t="s">
        <v>64</v>
      </c>
      <c r="E34" s="10" t="s">
        <v>65</v>
      </c>
      <c r="F34" s="11" t="s">
        <v>68</v>
      </c>
      <c r="G34" s="6" t="s">
        <v>6</v>
      </c>
      <c r="H34" s="7">
        <f t="shared" si="2"/>
        <v>48448.835159999995</v>
      </c>
      <c r="I34" s="8">
        <v>1327.9280000000001</v>
      </c>
      <c r="J34" s="8">
        <v>3554.2281600000001</v>
      </c>
      <c r="K34" s="8">
        <v>43566.678999999996</v>
      </c>
      <c r="L34" s="8">
        <v>0</v>
      </c>
      <c r="M34" s="8">
        <v>0</v>
      </c>
      <c r="N34" s="8">
        <v>0</v>
      </c>
    </row>
    <row r="35" spans="2:15" s="12" customFormat="1" ht="16.5" thickBot="1" x14ac:dyDescent="0.3">
      <c r="B35" s="18" t="s">
        <v>10</v>
      </c>
      <c r="C35" s="19"/>
      <c r="D35" s="19"/>
      <c r="E35" s="19"/>
      <c r="F35" s="20"/>
      <c r="G35" s="21"/>
      <c r="H35" s="7">
        <f>SUM(H28:H34)</f>
        <v>508601.97969000001</v>
      </c>
      <c r="I35" s="8">
        <f t="shared" ref="I35:N35" si="4">SUM(I28:I34)</f>
        <v>12926.87573</v>
      </c>
      <c r="J35" s="8">
        <f t="shared" si="4"/>
        <v>123522.70496</v>
      </c>
      <c r="K35" s="8">
        <f t="shared" si="4"/>
        <v>364629.68099999998</v>
      </c>
      <c r="L35" s="8">
        <f t="shared" si="4"/>
        <v>0</v>
      </c>
      <c r="M35" s="8">
        <f t="shared" si="4"/>
        <v>0</v>
      </c>
      <c r="N35" s="8">
        <f t="shared" si="4"/>
        <v>7522.7179999999998</v>
      </c>
    </row>
    <row r="36" spans="2:15" s="12" customFormat="1" ht="16.5" thickBot="1" x14ac:dyDescent="0.3">
      <c r="B36" s="22" t="s">
        <v>69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4"/>
    </row>
    <row r="37" spans="2:15" s="12" customFormat="1" ht="142.5" thickBot="1" x14ac:dyDescent="0.3">
      <c r="B37" s="5">
        <v>21</v>
      </c>
      <c r="C37" s="6" t="s">
        <v>70</v>
      </c>
      <c r="D37" s="6" t="s">
        <v>71</v>
      </c>
      <c r="E37" s="10" t="s">
        <v>37</v>
      </c>
      <c r="F37" s="11" t="s">
        <v>68</v>
      </c>
      <c r="G37" s="6" t="s">
        <v>6</v>
      </c>
      <c r="H37" s="7">
        <f t="shared" ref="H37:H46" si="5">SUM(I37:N37)</f>
        <v>3095.5</v>
      </c>
      <c r="I37" s="8">
        <v>3095.5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</row>
    <row r="38" spans="2:15" s="12" customFormat="1" ht="158.25" thickBot="1" x14ac:dyDescent="0.3">
      <c r="B38" s="5">
        <v>22</v>
      </c>
      <c r="C38" s="6" t="s">
        <v>72</v>
      </c>
      <c r="D38" s="6" t="s">
        <v>63</v>
      </c>
      <c r="E38" s="10" t="s">
        <v>8</v>
      </c>
      <c r="F38" s="11" t="s">
        <v>30</v>
      </c>
      <c r="G38" s="6" t="s">
        <v>6</v>
      </c>
      <c r="H38" s="7">
        <f t="shared" si="5"/>
        <v>52829.7</v>
      </c>
      <c r="I38" s="8">
        <v>1858.5</v>
      </c>
      <c r="J38" s="8">
        <v>3815</v>
      </c>
      <c r="K38" s="8">
        <v>47156.2</v>
      </c>
      <c r="L38" s="8">
        <v>0</v>
      </c>
      <c r="M38" s="8">
        <v>0</v>
      </c>
      <c r="N38" s="8">
        <v>0</v>
      </c>
    </row>
    <row r="39" spans="2:15" s="12" customFormat="1" ht="158.25" thickBot="1" x14ac:dyDescent="0.3">
      <c r="B39" s="5">
        <v>23</v>
      </c>
      <c r="C39" s="6" t="s">
        <v>73</v>
      </c>
      <c r="D39" s="6" t="s">
        <v>74</v>
      </c>
      <c r="E39" s="10" t="s">
        <v>8</v>
      </c>
      <c r="F39" s="11" t="s">
        <v>7</v>
      </c>
      <c r="G39" s="6" t="s">
        <v>6</v>
      </c>
      <c r="H39" s="7">
        <f t="shared" si="5"/>
        <v>7817.85</v>
      </c>
      <c r="I39" s="8">
        <v>976.05</v>
      </c>
      <c r="J39" s="8">
        <v>2948</v>
      </c>
      <c r="K39" s="8">
        <v>3893.8</v>
      </c>
      <c r="L39" s="8">
        <v>0</v>
      </c>
      <c r="M39" s="8">
        <v>0</v>
      </c>
      <c r="N39" s="8">
        <v>0</v>
      </c>
    </row>
    <row r="40" spans="2:15" s="12" customFormat="1" ht="142.5" thickBot="1" x14ac:dyDescent="0.3">
      <c r="B40" s="5">
        <v>24</v>
      </c>
      <c r="C40" s="6" t="s">
        <v>75</v>
      </c>
      <c r="D40" s="6" t="s">
        <v>76</v>
      </c>
      <c r="E40" s="10" t="s">
        <v>13</v>
      </c>
      <c r="F40" s="11" t="s">
        <v>34</v>
      </c>
      <c r="G40" s="6" t="s">
        <v>6</v>
      </c>
      <c r="H40" s="7">
        <f t="shared" si="5"/>
        <v>51302.5</v>
      </c>
      <c r="I40" s="8">
        <v>5511.3</v>
      </c>
      <c r="J40" s="8">
        <v>8210.7999999999993</v>
      </c>
      <c r="K40" s="8">
        <v>37580.400000000001</v>
      </c>
      <c r="L40" s="8">
        <v>0</v>
      </c>
      <c r="M40" s="8">
        <v>0</v>
      </c>
      <c r="N40" s="8">
        <v>0</v>
      </c>
    </row>
    <row r="41" spans="2:15" s="12" customFormat="1" ht="126.75" thickBot="1" x14ac:dyDescent="0.3">
      <c r="B41" s="5">
        <v>25</v>
      </c>
      <c r="C41" s="6" t="s">
        <v>77</v>
      </c>
      <c r="D41" s="6" t="s">
        <v>63</v>
      </c>
      <c r="E41" s="10" t="s">
        <v>86</v>
      </c>
      <c r="F41" s="11" t="s">
        <v>30</v>
      </c>
      <c r="G41" s="6" t="s">
        <v>6</v>
      </c>
      <c r="H41" s="7">
        <f t="shared" si="5"/>
        <v>106892.2</v>
      </c>
      <c r="I41" s="8">
        <v>4356.1000000000004</v>
      </c>
      <c r="J41" s="8">
        <v>38383.699999999997</v>
      </c>
      <c r="K41" s="8">
        <v>64152.4</v>
      </c>
      <c r="L41" s="8">
        <v>0</v>
      </c>
      <c r="M41" s="8">
        <v>0</v>
      </c>
      <c r="N41" s="8">
        <v>0</v>
      </c>
    </row>
    <row r="42" spans="2:15" s="12" customFormat="1" ht="158.25" thickBot="1" x14ac:dyDescent="0.3">
      <c r="B42" s="5">
        <v>26</v>
      </c>
      <c r="C42" s="6" t="s">
        <v>78</v>
      </c>
      <c r="D42" s="6" t="s">
        <v>79</v>
      </c>
      <c r="E42" s="10" t="s">
        <v>8</v>
      </c>
      <c r="F42" s="11" t="s">
        <v>12</v>
      </c>
      <c r="G42" s="6" t="s">
        <v>6</v>
      </c>
      <c r="H42" s="7">
        <f t="shared" si="5"/>
        <v>23146.149999999998</v>
      </c>
      <c r="I42" s="8">
        <v>698.1</v>
      </c>
      <c r="J42" s="8">
        <v>1036.75</v>
      </c>
      <c r="K42" s="8">
        <v>21411.3</v>
      </c>
      <c r="L42" s="8">
        <v>0</v>
      </c>
      <c r="M42" s="8">
        <v>0</v>
      </c>
      <c r="N42" s="8">
        <v>0</v>
      </c>
    </row>
    <row r="43" spans="2:15" s="12" customFormat="1" ht="79.5" thickBot="1" x14ac:dyDescent="0.3">
      <c r="B43" s="5">
        <v>27</v>
      </c>
      <c r="C43" s="6" t="s">
        <v>80</v>
      </c>
      <c r="D43" s="6" t="s">
        <v>81</v>
      </c>
      <c r="E43" s="10" t="s">
        <v>8</v>
      </c>
      <c r="F43" s="11" t="s">
        <v>12</v>
      </c>
      <c r="G43" s="6" t="s">
        <v>6</v>
      </c>
      <c r="H43" s="7">
        <f t="shared" si="5"/>
        <v>23969.49</v>
      </c>
      <c r="I43" s="8">
        <v>1936.3</v>
      </c>
      <c r="J43" s="8">
        <v>5310.6</v>
      </c>
      <c r="K43" s="8">
        <v>16722.59</v>
      </c>
      <c r="L43" s="8">
        <v>0</v>
      </c>
      <c r="M43" s="8">
        <v>0</v>
      </c>
      <c r="N43" s="8">
        <v>0</v>
      </c>
    </row>
    <row r="44" spans="2:15" s="12" customFormat="1" ht="79.5" thickBot="1" x14ac:dyDescent="0.3">
      <c r="B44" s="5">
        <v>28</v>
      </c>
      <c r="C44" s="6" t="s">
        <v>82</v>
      </c>
      <c r="D44" s="6" t="s">
        <v>83</v>
      </c>
      <c r="E44" s="10" t="s">
        <v>65</v>
      </c>
      <c r="F44" s="11" t="s">
        <v>30</v>
      </c>
      <c r="G44" s="6" t="s">
        <v>6</v>
      </c>
      <c r="H44" s="7">
        <f t="shared" si="5"/>
        <v>1393.49</v>
      </c>
      <c r="I44" s="8">
        <v>1393.49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</row>
    <row r="45" spans="2:15" s="12" customFormat="1" ht="142.5" thickBot="1" x14ac:dyDescent="0.3">
      <c r="B45" s="5">
        <v>29</v>
      </c>
      <c r="C45" s="6" t="s">
        <v>84</v>
      </c>
      <c r="D45" s="6" t="s">
        <v>76</v>
      </c>
      <c r="E45" s="10" t="s">
        <v>37</v>
      </c>
      <c r="F45" s="11" t="s">
        <v>7</v>
      </c>
      <c r="G45" s="6" t="s">
        <v>6</v>
      </c>
      <c r="H45" s="7">
        <f t="shared" si="5"/>
        <v>59086</v>
      </c>
      <c r="I45" s="8">
        <v>7033.4</v>
      </c>
      <c r="J45" s="8">
        <v>12232.1</v>
      </c>
      <c r="K45" s="8">
        <v>39820.5</v>
      </c>
      <c r="L45" s="8">
        <v>0</v>
      </c>
      <c r="M45" s="8">
        <v>0</v>
      </c>
      <c r="N45" s="8">
        <v>0</v>
      </c>
    </row>
    <row r="46" spans="2:15" s="12" customFormat="1" ht="95.25" thickBot="1" x14ac:dyDescent="0.3">
      <c r="B46" s="5">
        <v>30</v>
      </c>
      <c r="C46" s="6" t="s">
        <v>85</v>
      </c>
      <c r="D46" s="6" t="s">
        <v>63</v>
      </c>
      <c r="E46" s="10" t="s">
        <v>8</v>
      </c>
      <c r="F46" s="11" t="s">
        <v>30</v>
      </c>
      <c r="G46" s="6" t="s">
        <v>6</v>
      </c>
      <c r="H46" s="7">
        <f t="shared" si="5"/>
        <v>8962.34</v>
      </c>
      <c r="I46" s="8">
        <v>1899.2</v>
      </c>
      <c r="J46" s="8">
        <v>7063.14</v>
      </c>
      <c r="K46" s="8">
        <v>0</v>
      </c>
      <c r="L46" s="8">
        <v>0</v>
      </c>
      <c r="M46" s="8">
        <v>0</v>
      </c>
      <c r="N46" s="8">
        <v>0</v>
      </c>
    </row>
    <row r="47" spans="2:15" s="12" customFormat="1" ht="16.5" thickBot="1" x14ac:dyDescent="0.3">
      <c r="B47" s="18" t="s">
        <v>10</v>
      </c>
      <c r="C47" s="19"/>
      <c r="D47" s="19"/>
      <c r="E47" s="19"/>
      <c r="F47" s="20"/>
      <c r="G47" s="21"/>
      <c r="H47" s="7">
        <f t="shared" ref="H47:N47" si="6">SUM(H37:H46)</f>
        <v>338495.22000000003</v>
      </c>
      <c r="I47" s="8">
        <f t="shared" si="6"/>
        <v>28757.94</v>
      </c>
      <c r="J47" s="8">
        <f t="shared" si="6"/>
        <v>79000.09</v>
      </c>
      <c r="K47" s="8">
        <f t="shared" si="6"/>
        <v>230737.18999999997</v>
      </c>
      <c r="L47" s="8">
        <f t="shared" si="6"/>
        <v>0</v>
      </c>
      <c r="M47" s="8">
        <f t="shared" si="6"/>
        <v>0</v>
      </c>
      <c r="N47" s="8">
        <f t="shared" si="6"/>
        <v>0</v>
      </c>
    </row>
    <row r="48" spans="2:15" s="12" customFormat="1" ht="16.5" thickBot="1" x14ac:dyDescent="0.3">
      <c r="B48" s="18" t="s">
        <v>14</v>
      </c>
      <c r="C48" s="19"/>
      <c r="D48" s="19"/>
      <c r="E48" s="19"/>
      <c r="F48" s="19"/>
      <c r="G48" s="21"/>
      <c r="H48" s="7">
        <f t="shared" ref="H48:N48" si="7">H47+H35+H26+H17</f>
        <v>1290840.3774899999</v>
      </c>
      <c r="I48" s="8">
        <f t="shared" si="7"/>
        <v>83474.119129999992</v>
      </c>
      <c r="J48" s="8">
        <f t="shared" si="7"/>
        <v>352843.27295999997</v>
      </c>
      <c r="K48" s="8">
        <f t="shared" si="7"/>
        <v>840404.14699999988</v>
      </c>
      <c r="L48" s="8">
        <f t="shared" si="7"/>
        <v>0</v>
      </c>
      <c r="M48" s="8">
        <f t="shared" si="7"/>
        <v>0</v>
      </c>
      <c r="N48" s="8">
        <f>N47+N35+N26+N17</f>
        <v>14118.838400000001</v>
      </c>
      <c r="O48" s="13"/>
    </row>
  </sheetData>
  <mergeCells count="20">
    <mergeCell ref="B48:G48"/>
    <mergeCell ref="B2:N2"/>
    <mergeCell ref="B3:N3"/>
    <mergeCell ref="B5:N5"/>
    <mergeCell ref="B7:B8"/>
    <mergeCell ref="C7:C8"/>
    <mergeCell ref="D7:D8"/>
    <mergeCell ref="E7:E8"/>
    <mergeCell ref="F7:F8"/>
    <mergeCell ref="G7:G8"/>
    <mergeCell ref="H7:H8"/>
    <mergeCell ref="I7:N7"/>
    <mergeCell ref="B10:N10"/>
    <mergeCell ref="B17:G17"/>
    <mergeCell ref="B18:N18"/>
    <mergeCell ref="B35:G35"/>
    <mergeCell ref="B36:N36"/>
    <mergeCell ref="B47:G47"/>
    <mergeCell ref="B27:N27"/>
    <mergeCell ref="B26: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Rayimkulov Firdavs Abdusobirovich</dc:creator>
  <cp:lastModifiedBy>Asilbek Abdiyev</cp:lastModifiedBy>
  <dcterms:created xsi:type="dcterms:W3CDTF">2025-07-29T09:45:26Z</dcterms:created>
  <dcterms:modified xsi:type="dcterms:W3CDTF">2026-02-09T12:39:26Z</dcterms:modified>
</cp:coreProperties>
</file>