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1"/>
  </bookViews>
  <sheets>
    <sheet name="1" sheetId="1" r:id="rId1"/>
    <sheet name="2" sheetId="4" r:id="rId2"/>
    <sheet name="16,2-илова" sheetId="5" r:id="rId3"/>
    <sheet name="3" sheetId="2" r:id="rId4"/>
  </sheets>
  <definedNames>
    <definedName name="_xlnm.Print_Area" localSheetId="0">'1'!$A$3:$G$36</definedName>
    <definedName name="_xlnm.Print_Area" localSheetId="2">'16,2-илова'!$A$2:$O$31</definedName>
    <definedName name="_xlnm.Print_Area" localSheetId="1">'2'!$A$5:$J$25</definedName>
    <definedName name="_xlnm.Print_Area" localSheetId="3">'3'!$A$1:$G$11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5" l="1"/>
  <c r="M17" i="5"/>
  <c r="L17" i="5"/>
  <c r="K17" i="5"/>
  <c r="J17" i="5"/>
  <c r="I17" i="5"/>
  <c r="F17" i="5"/>
  <c r="E17" i="5"/>
  <c r="D17" i="5"/>
  <c r="C17" i="5"/>
  <c r="A9" i="5"/>
  <c r="A10" i="5" s="1"/>
  <c r="A11" i="5" s="1"/>
  <c r="A12" i="5" s="1"/>
  <c r="A13" i="5" s="1"/>
  <c r="A14" i="5" s="1"/>
  <c r="A15" i="5" s="1"/>
  <c r="A16" i="5" s="1"/>
  <c r="H18" i="4" l="1"/>
  <c r="I10" i="4" l="1"/>
  <c r="G19" i="4" l="1"/>
  <c r="F19" i="4"/>
  <c r="E19" i="4"/>
  <c r="I19" i="4" l="1"/>
  <c r="H17" i="4" l="1"/>
  <c r="H16" i="4"/>
  <c r="H15" i="4"/>
  <c r="H14" i="4"/>
  <c r="H13" i="4"/>
  <c r="H12" i="4"/>
  <c r="G11" i="4"/>
  <c r="F11" i="4"/>
  <c r="E11" i="4"/>
  <c r="D11" i="4"/>
  <c r="D19" i="4" s="1"/>
  <c r="H11" i="4" l="1"/>
  <c r="H19" i="4" s="1"/>
</calcChain>
</file>

<file path=xl/sharedStrings.xml><?xml version="1.0" encoding="utf-8"?>
<sst xmlns="http://schemas.openxmlformats.org/spreadsheetml/2006/main" count="156" uniqueCount="132">
  <si>
    <t>Tashabbusli budjet jarayonlarini o‘tkazish hamda moliyalashtirish tartibi to‘g‘risidagi nizomga</t>
  </si>
  <si>
    <t>6-ilova</t>
  </si>
  <si>
    <t>T/r</t>
  </si>
  <si>
    <t>1.</t>
  </si>
  <si>
    <t>2.</t>
  </si>
  <si>
    <t>3.</t>
  </si>
  <si>
    <t>3.1.</t>
  </si>
  <si>
    <t>3.2.</t>
  </si>
  <si>
    <t>4.</t>
  </si>
  <si>
    <t>Jami</t>
  </si>
  <si>
    <t>X</t>
  </si>
  <si>
    <t>5.</t>
  </si>
  <si>
    <t>6.</t>
  </si>
  <si>
    <t>7.</t>
  </si>
  <si>
    <t>8.</t>
  </si>
  <si>
    <t>9.</t>
  </si>
  <si>
    <t>2024-yil 1-aprel holatiga</t>
  </si>
  <si>
    <t>4-ilova</t>
  </si>
  <si>
    <t>MANZILLI RO‘YXAT</t>
  </si>
  <si>
    <t xml:space="preserve">Tadbirning xos (ID) raqami </t>
  </si>
  <si>
    <t xml:space="preserve">Obyekt aniq manzili </t>
  </si>
  <si>
    <t>Balansda saqlovchi korxonaning nomi</t>
  </si>
  <si>
    <t>Amalga oshirilishi lozim bo‘lgan tadbirlar mazmuni</t>
  </si>
  <si>
    <t>Amalga oshirish qiymati</t>
  </si>
  <si>
    <t>Buyurtmachi tashkilot nomi</t>
  </si>
  <si>
    <t>...</t>
  </si>
  <si>
    <t xml:space="preserve">Мo‘ynoq tumani bo‘yicha 2024-yil 1-bosqichida g‘olib bo‘lgan loyihalarni Fuqarolar tashabbusi jamg‘armasi hisobidan moliyalashtirish bo‘yicha </t>
  </si>
  <si>
    <t>Жами ажратиладиган маблағлар</t>
  </si>
  <si>
    <t>Республика бюджети қўшимча манбалари ҳисобидан ажратилган маблағ</t>
  </si>
  <si>
    <t>бюджетдан ажратиладиган маблағлар камайтирилиши натижасида бўшаб қолган маблағлар</t>
  </si>
  <si>
    <t>электрон савдо майдончасида ер участкаларига бўлган ҳуқуқларни сотишдан тушган маблағлар</t>
  </si>
  <si>
    <t>давлат даромадига ўтказилган мол-мулкни реализация қилишдан тушган тушумлар</t>
  </si>
  <si>
    <t>даромадларнинг ҳисобот чораклари якунлари бўйича аниқланадиган прогноздан ошириб бажарилган қисми</t>
  </si>
  <si>
    <t>эркин қолдиқ маблағлари</t>
  </si>
  <si>
    <t>Шу жумладан</t>
  </si>
  <si>
    <t>Туман (шаҳар) бюджетининг қўшимча манбаларининг 30 фоизи миқдорида ажратиладиган маблағлар</t>
  </si>
  <si>
    <t>Туман (шаҳар) бюджетининг тасдиқланган умумий харажатларининг 5 фоиз қисми миқдорида ажратиладиган маблағлар</t>
  </si>
  <si>
    <t>4-чорак</t>
  </si>
  <si>
    <t>3-чорак</t>
  </si>
  <si>
    <t>2-чорак</t>
  </si>
  <si>
    <t>1-чорак</t>
  </si>
  <si>
    <t>Изоҳ</t>
  </si>
  <si>
    <t>Фарқи</t>
  </si>
  <si>
    <t>Фуқаролар ташаббуси жамғармасига ҳақиқатда ўтказилган маблағлар</t>
  </si>
  <si>
    <t>Фуқаролар ташаббуси жамғармасига йўналтирилиши лозим бўлган маблағлар</t>
  </si>
  <si>
    <t>Фуқаролар ташаббуси жамғармаси маблағларини шакллантириш манбалари</t>
  </si>
  <si>
    <t>Т/р</t>
  </si>
  <si>
    <t>МАЪЛУМОТ</t>
  </si>
  <si>
    <t>Мўйноқ туманида фуқаролар ташаббуси жамғармаси маблағларини шакллантирилиши юзасидан</t>
  </si>
  <si>
    <t xml:space="preserve">Ташаббусли бюджетлаштириш натижалари бўйича маълумотга
1-ИЛОВА </t>
  </si>
  <si>
    <t>Ҳудудий ички йўллар</t>
  </si>
  <si>
    <t>Умумтаълим мактабларини таъмирлаш ва жиҳозлаш</t>
  </si>
  <si>
    <t>Мактабгача таълим муассасаларини таъмирлаш ва жиҳозлаш</t>
  </si>
  <si>
    <t>Соғлиқни сақлаш муассасаларини таъмирлаш ва жиҳозлаш</t>
  </si>
  <si>
    <t>Бошқа ижтимоий соҳа муассасаларини таъмирлаш ва жиҳозлаш</t>
  </si>
  <si>
    <t>Ичимлик суви таъминотини яхшилаш</t>
  </si>
  <si>
    <t>Кўча чироқларини ўрнатиш</t>
  </si>
  <si>
    <t>Ободонлаштириш ва кўкаламзорлаштириш</t>
  </si>
  <si>
    <t>Бошқа тадбирлар</t>
  </si>
  <si>
    <t>умумий узунлиги</t>
  </si>
  <si>
    <t>сони</t>
  </si>
  <si>
    <t>чироқлар сони</t>
  </si>
  <si>
    <t>тадбирлар сони</t>
  </si>
  <si>
    <t>Бажарилган тадбирлар номи</t>
  </si>
  <si>
    <t>Молиялаштирилган таклифлар сони</t>
  </si>
  <si>
    <t>ўлчов бирлиги</t>
  </si>
  <si>
    <t>миқдори</t>
  </si>
  <si>
    <t>сарфланган маблағлар</t>
  </si>
  <si>
    <t>Кўрсаткичлар</t>
  </si>
  <si>
    <t>2-жадвал</t>
  </si>
  <si>
    <t xml:space="preserve">Мўйноқ туманида ташаббусли бюджетлаштириш натижалари тўғрисида </t>
  </si>
  <si>
    <t>Йил бошига қолдиқ</t>
  </si>
  <si>
    <t>Шундан аввалги мавсумларда ғолиб бўлган лойиҳалар учун ажратилиши лозим бўлган, қайта тақсимланмаган маблағ.</t>
  </si>
  <si>
    <t>Ҳисобот даврида “Фуқаролар ташаббуси жамғармаси”га ўтказилган маблағ</t>
  </si>
  <si>
    <t>Фуқаролар ташаббуси жамғармасидан тадбирларни молиялаштириш учун йўналтирилган</t>
  </si>
  <si>
    <t>Бажарилган ишлар учун ҳисобварақлардан молиялаштирилган маблағ</t>
  </si>
  <si>
    <t>Ҳисобварақлардаги қолдиқ</t>
  </si>
  <si>
    <t>Фуқаролар ташаббуси жамғармасида қолдиқ маблағ</t>
  </si>
  <si>
    <t>2.1</t>
  </si>
  <si>
    <t>2.2</t>
  </si>
  <si>
    <t>2.3</t>
  </si>
  <si>
    <t>2.4</t>
  </si>
  <si>
    <t>2.5</t>
  </si>
  <si>
    <t>3</t>
  </si>
  <si>
    <t>4</t>
  </si>
  <si>
    <t>млн.сўмда</t>
  </si>
  <si>
    <t>Сумма
(минг.сўм)</t>
  </si>
  <si>
    <t>Кўрсаткич номи</t>
  </si>
  <si>
    <t>07.04.2025 ҳолатига</t>
  </si>
  <si>
    <t>2024 йил мавсумлардаги обьектлардан иктисод килинган маблаглар</t>
  </si>
  <si>
    <t>Д.Нурманов</t>
  </si>
  <si>
    <t>Мўйноқ тумани хокимининг Иқтисодиёт-молия ва камбагалликни қискарттириш масалалари буйича биринчи уринбосари Иқтисодиёт ва молия бўлими бошлиғи:</t>
  </si>
  <si>
    <t xml:space="preserve">Ташаббусли бюджетлаштириш натижалари бўйича маълумотга
2-ИЛОВА </t>
  </si>
  <si>
    <t>Тадбирнинг хос рақами (ID)</t>
  </si>
  <si>
    <t>Жами тўпланган овозлар сони</t>
  </si>
  <si>
    <t>шундан</t>
  </si>
  <si>
    <t>Тадбирнинг қисқача мазмуни (соҳаси)</t>
  </si>
  <si>
    <t>Тадбирнинг молиялаштирилиши (минг сўм)</t>
  </si>
  <si>
    <t>онлайн овозлар</t>
  </si>
  <si>
    <t>офлайн овозлар</t>
  </si>
  <si>
    <t>SMS орқали</t>
  </si>
  <si>
    <t>Тадбирни молиялаштириш учун очилган ҳисобварақ</t>
  </si>
  <si>
    <t>Тадбирнинг фуқаро томонидан киритилган дастлабки қиймати</t>
  </si>
  <si>
    <t>Тадбирни амалга ошириш қиймати*</t>
  </si>
  <si>
    <t>Ажратилган маблағлар</t>
  </si>
  <si>
    <t>Бажарилган ишлар учун тўлаб берилган маблағлар</t>
  </si>
  <si>
    <t>Қолдиқ маблағлар</t>
  </si>
  <si>
    <t>Иқтисод</t>
  </si>
  <si>
    <t>Бажарилиши фоизда</t>
  </si>
  <si>
    <t>1-мавсум бўйича жами :</t>
  </si>
  <si>
    <r>
      <t xml:space="preserve">МАЪЛУМОТ </t>
    </r>
    <r>
      <rPr>
        <b/>
        <i/>
        <sz val="16"/>
        <color theme="1"/>
        <rFont val="Times New Roman"/>
        <family val="1"/>
        <charset val="204"/>
      </rPr>
      <t>(07.04.2025 ҳолатига )</t>
    </r>
  </si>
  <si>
    <t>Муйноқ тумани 2025 йил 1-мавсум</t>
  </si>
  <si>
    <t>050367535002</t>
  </si>
  <si>
    <t>050368314002</t>
  </si>
  <si>
    <t xml:space="preserve">Мойнақ районы Дослық МПЖ №23-санлы трансформатор пунктинен шығыушы ески  3,2 км узынлықтағы  0,4 кВ хауа линиясын реконстукция етиу. </t>
  </si>
  <si>
    <t>Мойнак районы Тик-озек АПЖдагы Махалле имаратын тазадан курыу.</t>
  </si>
  <si>
    <t>050369781002</t>
  </si>
  <si>
    <t>95 В 124 "Қонырат-Мойнақ" автомобил жолы (76 км) - Шағырлы аўылы - Порлытау ауылы автомобил жолының 5-9 км аралығы. Бозатаў АПЖ Амудария аўылынан - Кыпшакдария ауылына шекемги аралык.</t>
  </si>
  <si>
    <t xml:space="preserve">Д-231 (4Р-173) "Қонырат-Мойнақ" автомобил жолынын 23-24 км аралыгындагы ески капламанын орнына жана каплама жаткызыу зарур. </t>
  </si>
  <si>
    <t>050369853002</t>
  </si>
  <si>
    <t>050369603002</t>
  </si>
  <si>
    <t>95 В 124 "Қонырат-Мойнақ" автомобил жолы (76 км) - Шағырлы аўылы -  Порлытау ауылы автомобил жолының 0-5 км аралығы.  Бозатаў АПЖ Шағырлы аўылынан - Амудария ауылына шекемги аралык.</t>
  </si>
  <si>
    <t>4Р-173 Қонырат-Мойнақ автомобил жолынын 25-30 км аралыгындагы ой-шукирларга асфальт жаткызыу зарур.</t>
  </si>
  <si>
    <t>050369882002</t>
  </si>
  <si>
    <t>Д-231 (4Р-173) "Қонырат-Мойнақ" автомобил жолынын 24-25 км аралыгындагы ески капламанын орнына жана каплама жаткызыу зарур.</t>
  </si>
  <si>
    <t>050380661002</t>
  </si>
  <si>
    <t>Соғлиқни сақлаш муассасаларини таъмирлаш ва моддий-техника базасини ривожлантириш тадбирлари</t>
  </si>
  <si>
    <t>050369959002</t>
  </si>
  <si>
    <t>Муйнок тумани Муйнок АГРС  дан  №-1  юкори босимли ст ГТП  гача булган  Д-273 мм ер ости юкори басим  газ кувурини реконструкция килиш</t>
  </si>
  <si>
    <t>Муйноқ тумани  Иқтисодиёт ва молия бўлими бош мутахассиси</t>
  </si>
  <si>
    <t>Д.Даужанов</t>
  </si>
  <si>
    <t>Муйнок туманида 2025 йил 1-чорак Фуқаролар ташаббусли жамғармасидан жамоатчилик фикри асосида шакллантирилган (ғолиб деб топилган) тадбирларни молиялаштириш учун йўналтирилган маблағлар юзасидан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</si>
</sst>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  <numFmt numFmtId="166" formatCode="#,##0_ ;[Red]\-#,##0\ "/>
    <numFmt numFmtId="167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name val="Times New Roman"/>
      <family val="2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0" fillId="2" borderId="5" xfId="0" applyFont="1" applyFill="1" applyBorder="1" applyAlignment="1">
      <alignment horizontal="center" vertical="center" wrapText="1"/>
    </xf>
    <xf numFmtId="0" fontId="11" fillId="0" borderId="0" xfId="2" applyFont="1"/>
    <xf numFmtId="164" fontId="15" fillId="0" borderId="1" xfId="2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64" fontId="16" fillId="0" borderId="1" xfId="2" applyNumberFormat="1" applyFont="1" applyBorder="1" applyAlignment="1">
      <alignment horizontal="center" vertical="center" wrapText="1"/>
    </xf>
    <xf numFmtId="4" fontId="11" fillId="0" borderId="0" xfId="2" applyNumberFormat="1" applyFont="1"/>
    <xf numFmtId="0" fontId="16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65" fontId="5" fillId="2" borderId="1" xfId="1" applyNumberFormat="1" applyFont="1" applyFill="1" applyBorder="1" applyAlignment="1">
      <alignment vertical="center" wrapText="1"/>
    </xf>
    <xf numFmtId="164" fontId="17" fillId="0" borderId="1" xfId="2" applyNumberFormat="1" applyFont="1" applyBorder="1" applyAlignment="1">
      <alignment horizontal="center" vertical="center" wrapText="1"/>
    </xf>
    <xf numFmtId="165" fontId="18" fillId="2" borderId="1" xfId="1" applyNumberFormat="1" applyFont="1" applyFill="1" applyBorder="1" applyAlignment="1">
      <alignment vertical="center" wrapText="1"/>
    </xf>
    <xf numFmtId="49" fontId="16" fillId="0" borderId="1" xfId="2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4" fillId="0" borderId="0" xfId="2" applyFont="1" applyAlignment="1"/>
    <xf numFmtId="0" fontId="14" fillId="0" borderId="0" xfId="2" applyFont="1" applyAlignment="1">
      <alignment vertical="center" wrapText="1"/>
    </xf>
    <xf numFmtId="166" fontId="22" fillId="3" borderId="0" xfId="3" applyNumberFormat="1" applyFont="1" applyFill="1" applyAlignment="1">
      <alignment horizontal="center" vertical="center"/>
    </xf>
    <xf numFmtId="0" fontId="22" fillId="3" borderId="0" xfId="3" applyFont="1" applyFill="1" applyAlignment="1">
      <alignment horizontal="center" vertical="center"/>
    </xf>
    <xf numFmtId="43" fontId="22" fillId="3" borderId="0" xfId="3" applyNumberFormat="1" applyFont="1" applyFill="1" applyAlignment="1">
      <alignment horizontal="center" vertical="center"/>
    </xf>
    <xf numFmtId="166" fontId="11" fillId="3" borderId="0" xfId="3" applyNumberFormat="1" applyFont="1" applyFill="1" applyAlignment="1">
      <alignment vertical="center" wrapText="1"/>
    </xf>
    <xf numFmtId="166" fontId="22" fillId="4" borderId="1" xfId="3" applyNumberFormat="1" applyFont="1" applyFill="1" applyBorder="1" applyAlignment="1">
      <alignment horizontal="center" vertical="center"/>
    </xf>
    <xf numFmtId="43" fontId="22" fillId="5" borderId="1" xfId="4" applyFont="1" applyFill="1" applyBorder="1" applyAlignment="1">
      <alignment horizontal="center" vertical="center"/>
    </xf>
    <xf numFmtId="9" fontId="22" fillId="4" borderId="1" xfId="3" applyNumberFormat="1" applyFont="1" applyFill="1" applyBorder="1" applyAlignment="1">
      <alignment horizontal="center" vertical="center"/>
    </xf>
    <xf numFmtId="166" fontId="22" fillId="3" borderId="1" xfId="3" applyNumberFormat="1" applyFont="1" applyFill="1" applyBorder="1" applyAlignment="1">
      <alignment horizontal="center" vertical="center"/>
    </xf>
    <xf numFmtId="0" fontId="25" fillId="0" borderId="9" xfId="3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5" fillId="0" borderId="9" xfId="3" applyFont="1" applyFill="1" applyBorder="1" applyAlignment="1">
      <alignment horizontal="center" vertical="center" wrapText="1"/>
    </xf>
    <xf numFmtId="49" fontId="26" fillId="3" borderId="1" xfId="5" applyNumberFormat="1" applyFont="1" applyFill="1" applyBorder="1" applyAlignment="1">
      <alignment horizontal="center" vertical="center" wrapText="1"/>
    </xf>
    <xf numFmtId="165" fontId="25" fillId="0" borderId="9" xfId="4" applyNumberFormat="1" applyFont="1" applyFill="1" applyBorder="1" applyAlignment="1">
      <alignment horizontal="center" vertical="center"/>
    </xf>
    <xf numFmtId="165" fontId="25" fillId="3" borderId="9" xfId="4" applyNumberFormat="1" applyFont="1" applyFill="1" applyBorder="1" applyAlignment="1">
      <alignment horizontal="center" vertical="center" wrapText="1"/>
    </xf>
    <xf numFmtId="165" fontId="26" fillId="3" borderId="1" xfId="4" applyNumberFormat="1" applyFont="1" applyFill="1" applyBorder="1" applyAlignment="1">
      <alignment horizontal="center" vertical="center" wrapText="1"/>
    </xf>
    <xf numFmtId="43" fontId="22" fillId="3" borderId="6" xfId="4" applyFont="1" applyFill="1" applyBorder="1" applyAlignment="1">
      <alignment horizontal="center" vertical="center"/>
    </xf>
    <xf numFmtId="43" fontId="22" fillId="3" borderId="1" xfId="4" applyFont="1" applyFill="1" applyBorder="1" applyAlignment="1">
      <alignment horizontal="center" vertical="center"/>
    </xf>
    <xf numFmtId="167" fontId="22" fillId="3" borderId="1" xfId="3" applyNumberFormat="1" applyFont="1" applyFill="1" applyBorder="1" applyAlignment="1">
      <alignment horizontal="center" vertical="center"/>
    </xf>
    <xf numFmtId="0" fontId="27" fillId="6" borderId="1" xfId="3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horizontal="center" vertical="center" wrapText="1"/>
    </xf>
    <xf numFmtId="0" fontId="21" fillId="6" borderId="1" xfId="3" applyFont="1" applyFill="1" applyBorder="1" applyAlignment="1">
      <alignment horizontal="center" vertical="center"/>
    </xf>
    <xf numFmtId="43" fontId="27" fillId="6" borderId="1" xfId="4" applyFont="1" applyFill="1" applyBorder="1" applyAlignment="1">
      <alignment horizontal="center" vertical="center" wrapText="1"/>
    </xf>
    <xf numFmtId="43" fontId="27" fillId="6" borderId="6" xfId="4" applyFont="1" applyFill="1" applyBorder="1" applyAlignment="1">
      <alignment horizontal="center" vertical="center" wrapText="1"/>
    </xf>
    <xf numFmtId="167" fontId="14" fillId="6" borderId="1" xfId="3" applyNumberFormat="1" applyFont="1" applyFill="1" applyBorder="1" applyAlignment="1">
      <alignment horizontal="center" vertical="center"/>
    </xf>
    <xf numFmtId="0" fontId="14" fillId="3" borderId="0" xfId="3" applyFont="1" applyFill="1" applyAlignment="1">
      <alignment horizontal="center" vertical="center"/>
    </xf>
    <xf numFmtId="166" fontId="14" fillId="3" borderId="0" xfId="3" applyNumberFormat="1" applyFont="1" applyFill="1" applyAlignment="1">
      <alignment horizontal="center" vertical="center"/>
    </xf>
    <xf numFmtId="0" fontId="27" fillId="3" borderId="0" xfId="3" applyFont="1" applyFill="1" applyAlignment="1">
      <alignment horizontal="center" vertical="center" wrapText="1"/>
    </xf>
    <xf numFmtId="0" fontId="14" fillId="3" borderId="0" xfId="3" applyFont="1" applyFill="1" applyAlignment="1">
      <alignment horizontal="center" vertical="center" wrapText="1"/>
    </xf>
    <xf numFmtId="0" fontId="21" fillId="3" borderId="0" xfId="3" applyFont="1" applyFill="1" applyAlignment="1">
      <alignment horizontal="center" vertical="center"/>
    </xf>
    <xf numFmtId="43" fontId="27" fillId="3" borderId="0" xfId="4" applyFont="1" applyFill="1" applyBorder="1" applyAlignment="1">
      <alignment horizontal="center" vertical="center" wrapText="1"/>
    </xf>
    <xf numFmtId="43" fontId="14" fillId="3" borderId="0" xfId="4" applyFont="1" applyFill="1" applyAlignment="1">
      <alignment horizontal="center" vertical="center"/>
    </xf>
    <xf numFmtId="9" fontId="14" fillId="3" borderId="0" xfId="3" applyNumberFormat="1" applyFont="1" applyFill="1" applyAlignment="1">
      <alignment horizontal="center" vertical="center"/>
    </xf>
    <xf numFmtId="49" fontId="22" fillId="3" borderId="0" xfId="3" applyNumberFormat="1" applyFont="1" applyFill="1" applyAlignment="1">
      <alignment horizontal="center" vertical="center"/>
    </xf>
    <xf numFmtId="43" fontId="22" fillId="3" borderId="0" xfId="4" applyFont="1" applyFill="1" applyAlignment="1">
      <alignment horizontal="center" vertical="center"/>
    </xf>
    <xf numFmtId="9" fontId="22" fillId="3" borderId="0" xfId="3" applyNumberFormat="1" applyFont="1" applyFill="1" applyAlignment="1">
      <alignment horizontal="center" vertical="center"/>
    </xf>
    <xf numFmtId="0" fontId="14" fillId="7" borderId="1" xfId="3" applyFont="1" applyFill="1" applyBorder="1" applyAlignment="1">
      <alignment horizontal="center" vertical="center" wrapText="1"/>
    </xf>
    <xf numFmtId="49" fontId="14" fillId="7" borderId="1" xfId="3" applyNumberFormat="1" applyFont="1" applyFill="1" applyBorder="1" applyAlignment="1">
      <alignment horizontal="center" vertical="center" wrapText="1"/>
    </xf>
    <xf numFmtId="166" fontId="14" fillId="7" borderId="1" xfId="3" applyNumberFormat="1" applyFont="1" applyFill="1" applyBorder="1" applyAlignment="1">
      <alignment horizontal="center" vertical="center" wrapText="1"/>
    </xf>
    <xf numFmtId="166" fontId="14" fillId="7" borderId="6" xfId="3" applyNumberFormat="1" applyFont="1" applyFill="1" applyBorder="1" applyAlignment="1">
      <alignment horizontal="center" vertical="center" wrapText="1"/>
    </xf>
    <xf numFmtId="43" fontId="14" fillId="7" borderId="1" xfId="4" applyFont="1" applyFill="1" applyBorder="1" applyAlignment="1">
      <alignment horizontal="center" vertical="center"/>
    </xf>
    <xf numFmtId="9" fontId="14" fillId="7" borderId="1" xfId="3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65" fontId="27" fillId="6" borderId="1" xfId="4" applyNumberFormat="1" applyFont="1" applyFill="1" applyBorder="1" applyAlignment="1">
      <alignment horizontal="center" vertical="center" wrapText="1"/>
    </xf>
    <xf numFmtId="166" fontId="14" fillId="3" borderId="0" xfId="3" applyNumberFormat="1" applyFont="1" applyFill="1" applyAlignment="1">
      <alignment vertical="center" wrapText="1"/>
    </xf>
    <xf numFmtId="166" fontId="14" fillId="3" borderId="0" xfId="3" applyNumberFormat="1" applyFont="1" applyFill="1" applyAlignment="1">
      <alignment vertical="center"/>
    </xf>
    <xf numFmtId="0" fontId="22" fillId="3" borderId="0" xfId="3" applyFont="1" applyFill="1" applyAlignment="1">
      <alignment vertical="center" wrapText="1"/>
    </xf>
    <xf numFmtId="49" fontId="29" fillId="3" borderId="0" xfId="3" applyNumberFormat="1" applyFont="1" applyFill="1" applyAlignment="1">
      <alignment horizontal="center" vertical="center"/>
    </xf>
    <xf numFmtId="166" fontId="29" fillId="3" borderId="0" xfId="3" applyNumberFormat="1" applyFont="1" applyFill="1" applyAlignment="1">
      <alignment horizontal="center" vertical="center"/>
    </xf>
    <xf numFmtId="166" fontId="28" fillId="3" borderId="0" xfId="3" applyNumberFormat="1" applyFont="1" applyFill="1" applyAlignment="1">
      <alignment vertical="center"/>
    </xf>
    <xf numFmtId="0" fontId="28" fillId="0" borderId="0" xfId="2" applyFont="1" applyAlignment="1"/>
    <xf numFmtId="0" fontId="29" fillId="3" borderId="0" xfId="3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14" fontId="8" fillId="2" borderId="0" xfId="0" applyNumberFormat="1" applyFont="1" applyFill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11" fillId="0" borderId="0" xfId="2" applyFont="1" applyAlignment="1">
      <alignment horizontal="center" wrapText="1"/>
    </xf>
    <xf numFmtId="14" fontId="12" fillId="0" borderId="4" xfId="2" applyNumberFormat="1" applyFont="1" applyBorder="1" applyAlignment="1">
      <alignment horizontal="right"/>
    </xf>
    <xf numFmtId="0" fontId="12" fillId="0" borderId="4" xfId="2" applyFont="1" applyBorder="1" applyAlignment="1">
      <alignment horizontal="right"/>
    </xf>
    <xf numFmtId="0" fontId="15" fillId="0" borderId="1" xfId="2" applyFont="1" applyBorder="1" applyAlignment="1">
      <alignment horizontal="center" vertical="center" wrapText="1"/>
    </xf>
    <xf numFmtId="14" fontId="12" fillId="0" borderId="4" xfId="2" applyNumberFormat="1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6" fillId="0" borderId="6" xfId="2" applyNumberFormat="1" applyFont="1" applyBorder="1" applyAlignment="1">
      <alignment horizontal="left" vertical="center" wrapText="1"/>
    </xf>
    <xf numFmtId="0" fontId="16" fillId="0" borderId="7" xfId="2" applyNumberFormat="1" applyFont="1" applyBorder="1" applyAlignment="1">
      <alignment horizontal="left" vertical="center" wrapText="1"/>
    </xf>
    <xf numFmtId="49" fontId="16" fillId="0" borderId="1" xfId="2" applyNumberFormat="1" applyFont="1" applyBorder="1" applyAlignment="1">
      <alignment horizontal="left" vertical="center" wrapText="1"/>
    </xf>
    <xf numFmtId="49" fontId="16" fillId="0" borderId="1" xfId="2" applyNumberFormat="1" applyFont="1" applyBorder="1" applyAlignment="1">
      <alignment horizontal="center" vertical="center" wrapText="1"/>
    </xf>
    <xf numFmtId="0" fontId="16" fillId="0" borderId="1" xfId="2" applyNumberFormat="1" applyFont="1" applyBorder="1" applyAlignment="1">
      <alignment horizontal="left" vertical="center" wrapText="1"/>
    </xf>
    <xf numFmtId="49" fontId="15" fillId="0" borderId="1" xfId="2" applyNumberFormat="1" applyFont="1" applyBorder="1" applyAlignment="1">
      <alignment horizontal="left" vertical="center" wrapText="1"/>
    </xf>
    <xf numFmtId="166" fontId="28" fillId="3" borderId="0" xfId="3" applyNumberFormat="1" applyFont="1" applyFill="1" applyAlignment="1">
      <alignment horizontal="left" vertical="center"/>
    </xf>
    <xf numFmtId="49" fontId="23" fillId="4" borderId="1" xfId="3" applyNumberFormat="1" applyFont="1" applyFill="1" applyBorder="1" applyAlignment="1">
      <alignment horizontal="center" vertical="center"/>
    </xf>
    <xf numFmtId="49" fontId="23" fillId="4" borderId="6" xfId="3" applyNumberFormat="1" applyFont="1" applyFill="1" applyBorder="1" applyAlignment="1">
      <alignment horizontal="center" vertical="center"/>
    </xf>
    <xf numFmtId="166" fontId="18" fillId="6" borderId="10" xfId="3" applyNumberFormat="1" applyFont="1" applyFill="1" applyBorder="1" applyAlignment="1">
      <alignment horizontal="center" vertical="center"/>
    </xf>
    <xf numFmtId="166" fontId="18" fillId="6" borderId="11" xfId="3" applyNumberFormat="1" applyFont="1" applyFill="1" applyBorder="1" applyAlignment="1">
      <alignment horizontal="center" vertical="center"/>
    </xf>
    <xf numFmtId="0" fontId="28" fillId="3" borderId="0" xfId="3" applyFont="1" applyFill="1" applyAlignment="1">
      <alignment horizontal="left" vertical="center" wrapText="1"/>
    </xf>
    <xf numFmtId="166" fontId="11" fillId="3" borderId="0" xfId="3" applyNumberFormat="1" applyFont="1" applyFill="1" applyAlignment="1">
      <alignment horizontal="center" vertical="center" wrapText="1"/>
    </xf>
    <xf numFmtId="0" fontId="23" fillId="3" borderId="0" xfId="3" applyFont="1" applyFill="1" applyAlignment="1">
      <alignment horizontal="center" vertical="center" wrapText="1" shrinkToFit="1"/>
    </xf>
    <xf numFmtId="0" fontId="23" fillId="3" borderId="0" xfId="3" applyFont="1" applyFill="1" applyAlignment="1">
      <alignment horizontal="center" vertical="center"/>
    </xf>
    <xf numFmtId="166" fontId="14" fillId="7" borderId="1" xfId="3" applyNumberFormat="1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4" xfId="0" applyFont="1" applyBorder="1" applyAlignment="1">
      <alignment horizontal="right"/>
    </xf>
    <xf numFmtId="0" fontId="11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top"/>
    </xf>
  </cellXfs>
  <cellStyles count="6">
    <cellStyle name="Обычный" xfId="0" builtinId="0"/>
    <cellStyle name="Обычный 2" xfId="2"/>
    <cellStyle name="Обычный 2 2" xfId="5"/>
    <cellStyle name="Обычный 3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85" zoomScaleNormal="55" zoomScaleSheetLayoutView="85" workbookViewId="0">
      <selection activeCell="G11" sqref="G11"/>
    </sheetView>
  </sheetViews>
  <sheetFormatPr defaultRowHeight="15" x14ac:dyDescent="0.25"/>
  <cols>
    <col min="2" max="2" width="68.5703125" customWidth="1"/>
    <col min="3" max="3" width="20" customWidth="1"/>
    <col min="4" max="4" width="17.7109375" customWidth="1"/>
    <col min="5" max="5" width="18.7109375" customWidth="1"/>
    <col min="6" max="6" width="13.42578125" customWidth="1"/>
    <col min="7" max="7" width="29.140625" customWidth="1"/>
  </cols>
  <sheetData>
    <row r="1" spans="1:7" ht="49.5" customHeight="1" x14ac:dyDescent="0.25">
      <c r="F1" s="91" t="s">
        <v>0</v>
      </c>
      <c r="G1" s="91"/>
    </row>
    <row r="2" spans="1:7" ht="15.75" x14ac:dyDescent="0.25">
      <c r="F2" s="92" t="s">
        <v>1</v>
      </c>
      <c r="G2" s="92"/>
    </row>
    <row r="3" spans="1:7" ht="15.75" x14ac:dyDescent="0.25">
      <c r="A3" s="1"/>
    </row>
    <row r="4" spans="1:7" ht="20.25" x14ac:dyDescent="0.25">
      <c r="A4" s="85" t="s">
        <v>70</v>
      </c>
      <c r="B4" s="85"/>
      <c r="C4" s="85"/>
      <c r="D4" s="85"/>
      <c r="E4" s="85"/>
      <c r="F4" s="85"/>
      <c r="G4" s="85"/>
    </row>
    <row r="5" spans="1:7" ht="20.25" x14ac:dyDescent="0.25">
      <c r="A5" s="85" t="s">
        <v>47</v>
      </c>
      <c r="B5" s="85"/>
      <c r="C5" s="85"/>
      <c r="D5" s="85"/>
      <c r="E5" s="85"/>
      <c r="F5" s="85"/>
      <c r="G5" s="85"/>
    </row>
    <row r="6" spans="1:7" ht="15.75" customHeight="1" x14ac:dyDescent="0.25">
      <c r="A6" s="103" t="s">
        <v>88</v>
      </c>
      <c r="B6" s="104"/>
      <c r="C6" s="104"/>
      <c r="D6" s="104"/>
      <c r="E6" s="104"/>
      <c r="F6" s="104"/>
      <c r="G6" s="104"/>
    </row>
    <row r="7" spans="1:7" ht="22.5" customHeight="1" x14ac:dyDescent="0.25">
      <c r="A7" s="86" t="s">
        <v>46</v>
      </c>
      <c r="B7" s="86" t="s">
        <v>87</v>
      </c>
      <c r="C7" s="86"/>
      <c r="D7" s="86"/>
      <c r="E7" s="86"/>
      <c r="F7" s="86"/>
      <c r="G7" s="93" t="s">
        <v>86</v>
      </c>
    </row>
    <row r="8" spans="1:7" ht="22.5" customHeight="1" x14ac:dyDescent="0.25">
      <c r="A8" s="86"/>
      <c r="B8" s="86"/>
      <c r="C8" s="86"/>
      <c r="D8" s="86"/>
      <c r="E8" s="86"/>
      <c r="F8" s="86"/>
      <c r="G8" s="94"/>
    </row>
    <row r="9" spans="1:7" ht="22.5" customHeight="1" x14ac:dyDescent="0.25">
      <c r="A9" s="5" t="s">
        <v>3</v>
      </c>
      <c r="B9" s="88" t="s">
        <v>71</v>
      </c>
      <c r="C9" s="89"/>
      <c r="D9" s="89"/>
      <c r="E9" s="89"/>
      <c r="F9" s="90"/>
      <c r="G9" s="22">
        <v>751.1</v>
      </c>
    </row>
    <row r="10" spans="1:7" ht="22.5" customHeight="1" x14ac:dyDescent="0.25">
      <c r="A10" s="7"/>
      <c r="B10" s="100" t="s">
        <v>72</v>
      </c>
      <c r="C10" s="101"/>
      <c r="D10" s="101"/>
      <c r="E10" s="101"/>
      <c r="F10" s="102"/>
      <c r="G10" s="22"/>
    </row>
    <row r="11" spans="1:7" ht="22.5" customHeight="1" x14ac:dyDescent="0.25">
      <c r="A11" s="5" t="s">
        <v>4</v>
      </c>
      <c r="B11" s="88" t="s">
        <v>73</v>
      </c>
      <c r="C11" s="89"/>
      <c r="D11" s="89"/>
      <c r="E11" s="89"/>
      <c r="F11" s="90"/>
      <c r="G11" s="22">
        <v>3917.1</v>
      </c>
    </row>
    <row r="12" spans="1:7" ht="22.5" customHeight="1" x14ac:dyDescent="0.25">
      <c r="A12" s="5" t="s">
        <v>5</v>
      </c>
      <c r="B12" s="88" t="s">
        <v>74</v>
      </c>
      <c r="C12" s="89"/>
      <c r="D12" s="89"/>
      <c r="E12" s="89"/>
      <c r="F12" s="90"/>
      <c r="G12" s="22">
        <v>0</v>
      </c>
    </row>
    <row r="13" spans="1:7" ht="22.5" customHeight="1" x14ac:dyDescent="0.25">
      <c r="A13" s="5" t="s">
        <v>6</v>
      </c>
      <c r="B13" s="100" t="s">
        <v>75</v>
      </c>
      <c r="C13" s="101"/>
      <c r="D13" s="101"/>
      <c r="E13" s="101"/>
      <c r="F13" s="102"/>
      <c r="G13" s="22">
        <v>0</v>
      </c>
    </row>
    <row r="14" spans="1:7" ht="22.5" customHeight="1" x14ac:dyDescent="0.25">
      <c r="A14" s="5" t="s">
        <v>7</v>
      </c>
      <c r="B14" s="100" t="s">
        <v>76</v>
      </c>
      <c r="C14" s="101"/>
      <c r="D14" s="101"/>
      <c r="E14" s="101"/>
      <c r="F14" s="102"/>
      <c r="G14" s="22">
        <v>0</v>
      </c>
    </row>
    <row r="15" spans="1:7" ht="22.5" customHeight="1" x14ac:dyDescent="0.25">
      <c r="A15" s="4" t="s">
        <v>8</v>
      </c>
      <c r="B15" s="95" t="s">
        <v>77</v>
      </c>
      <c r="C15" s="96"/>
      <c r="D15" s="96"/>
      <c r="E15" s="96"/>
      <c r="F15" s="97"/>
      <c r="G15" s="24">
        <v>5393.1</v>
      </c>
    </row>
    <row r="16" spans="1:7" ht="22.5" customHeight="1" x14ac:dyDescent="0.25">
      <c r="A16" s="2"/>
      <c r="B16" s="98"/>
      <c r="C16" s="98"/>
      <c r="D16" s="98"/>
      <c r="E16" s="98"/>
      <c r="F16" s="98"/>
      <c r="G16" s="3"/>
    </row>
    <row r="17" spans="1:7" ht="22.5" customHeight="1" x14ac:dyDescent="0.25">
      <c r="A17" s="2"/>
      <c r="B17" s="99"/>
      <c r="C17" s="99"/>
      <c r="D17" s="99"/>
      <c r="E17" s="99"/>
      <c r="F17" s="99"/>
      <c r="G17" s="2"/>
    </row>
    <row r="18" spans="1:7" ht="22.5" customHeight="1" x14ac:dyDescent="0.25">
      <c r="A18" s="3"/>
      <c r="B18" s="3"/>
      <c r="C18" s="3"/>
      <c r="D18" s="84" t="s">
        <v>69</v>
      </c>
      <c r="E18" s="84"/>
      <c r="F18" s="84"/>
      <c r="G18" s="84"/>
    </row>
    <row r="19" spans="1:7" ht="22.5" customHeight="1" x14ac:dyDescent="0.25">
      <c r="A19" s="86" t="s">
        <v>46</v>
      </c>
      <c r="B19" s="87" t="s">
        <v>63</v>
      </c>
      <c r="C19" s="87" t="s">
        <v>64</v>
      </c>
      <c r="D19" s="86" t="s">
        <v>68</v>
      </c>
      <c r="E19" s="86"/>
      <c r="F19" s="86"/>
      <c r="G19" s="86"/>
    </row>
    <row r="20" spans="1:7" ht="22.5" customHeight="1" x14ac:dyDescent="0.25">
      <c r="A20" s="86"/>
      <c r="B20" s="87"/>
      <c r="C20" s="87"/>
      <c r="D20" s="4" t="s">
        <v>65</v>
      </c>
      <c r="E20" s="4" t="s">
        <v>66</v>
      </c>
      <c r="F20" s="86" t="s">
        <v>67</v>
      </c>
      <c r="G20" s="86"/>
    </row>
    <row r="21" spans="1:7" ht="22.5" customHeight="1" x14ac:dyDescent="0.25">
      <c r="A21" s="86" t="s">
        <v>9</v>
      </c>
      <c r="B21" s="86"/>
      <c r="C21" s="6"/>
      <c r="D21" s="4" t="s">
        <v>10</v>
      </c>
      <c r="E21" s="4" t="s">
        <v>10</v>
      </c>
      <c r="F21" s="82"/>
      <c r="G21" s="82"/>
    </row>
    <row r="22" spans="1:7" ht="22.5" customHeight="1" x14ac:dyDescent="0.25">
      <c r="A22" s="5" t="s">
        <v>3</v>
      </c>
      <c r="B22" s="8" t="s">
        <v>50</v>
      </c>
      <c r="C22" s="6"/>
      <c r="D22" s="26" t="s">
        <v>59</v>
      </c>
      <c r="E22" s="6"/>
      <c r="F22" s="82"/>
      <c r="G22" s="82"/>
    </row>
    <row r="23" spans="1:7" ht="22.5" customHeight="1" x14ac:dyDescent="0.25">
      <c r="A23" s="5" t="s">
        <v>4</v>
      </c>
      <c r="B23" s="8" t="s">
        <v>51</v>
      </c>
      <c r="C23" s="6"/>
      <c r="D23" s="26" t="s">
        <v>60</v>
      </c>
      <c r="E23" s="6"/>
      <c r="F23" s="82"/>
      <c r="G23" s="82"/>
    </row>
    <row r="24" spans="1:7" ht="22.5" customHeight="1" x14ac:dyDescent="0.25">
      <c r="A24" s="5" t="s">
        <v>5</v>
      </c>
      <c r="B24" s="8" t="s">
        <v>52</v>
      </c>
      <c r="C24" s="6"/>
      <c r="D24" s="26" t="s">
        <v>60</v>
      </c>
      <c r="E24" s="6"/>
      <c r="F24" s="82"/>
      <c r="G24" s="82"/>
    </row>
    <row r="25" spans="1:7" ht="22.5" customHeight="1" x14ac:dyDescent="0.25">
      <c r="A25" s="5" t="s">
        <v>8</v>
      </c>
      <c r="B25" s="8" t="s">
        <v>53</v>
      </c>
      <c r="C25" s="6"/>
      <c r="D25" s="26" t="s">
        <v>60</v>
      </c>
      <c r="E25" s="6"/>
      <c r="F25" s="82"/>
      <c r="G25" s="82"/>
    </row>
    <row r="26" spans="1:7" ht="22.5" customHeight="1" x14ac:dyDescent="0.25">
      <c r="A26" s="5" t="s">
        <v>11</v>
      </c>
      <c r="B26" s="8" t="s">
        <v>54</v>
      </c>
      <c r="C26" s="6"/>
      <c r="D26" s="26" t="s">
        <v>60</v>
      </c>
      <c r="E26" s="6"/>
      <c r="F26" s="82"/>
      <c r="G26" s="82"/>
    </row>
    <row r="27" spans="1:7" ht="22.5" customHeight="1" x14ac:dyDescent="0.25">
      <c r="A27" s="5" t="s">
        <v>12</v>
      </c>
      <c r="B27" s="8" t="s">
        <v>55</v>
      </c>
      <c r="C27" s="6"/>
      <c r="D27" s="26" t="s">
        <v>59</v>
      </c>
      <c r="E27" s="6"/>
      <c r="F27" s="82"/>
      <c r="G27" s="82"/>
    </row>
    <row r="28" spans="1:7" ht="22.5" customHeight="1" x14ac:dyDescent="0.25">
      <c r="A28" s="5" t="s">
        <v>13</v>
      </c>
      <c r="B28" s="8" t="s">
        <v>56</v>
      </c>
      <c r="C28" s="6"/>
      <c r="D28" s="26" t="s">
        <v>61</v>
      </c>
      <c r="E28" s="6"/>
      <c r="F28" s="82"/>
      <c r="G28" s="82"/>
    </row>
    <row r="29" spans="1:7" ht="22.5" customHeight="1" x14ac:dyDescent="0.25">
      <c r="A29" s="5" t="s">
        <v>14</v>
      </c>
      <c r="B29" s="8" t="s">
        <v>57</v>
      </c>
      <c r="C29" s="6"/>
      <c r="D29" s="26" t="s">
        <v>62</v>
      </c>
      <c r="E29" s="6"/>
      <c r="F29" s="82"/>
      <c r="G29" s="82"/>
    </row>
    <row r="30" spans="1:7" ht="22.5" customHeight="1" x14ac:dyDescent="0.25">
      <c r="A30" s="5" t="s">
        <v>15</v>
      </c>
      <c r="B30" s="8" t="s">
        <v>58</v>
      </c>
      <c r="C30" s="6"/>
      <c r="D30" s="26" t="s">
        <v>60</v>
      </c>
      <c r="E30" s="6"/>
      <c r="F30" s="83"/>
      <c r="G30" s="83"/>
    </row>
    <row r="33" spans="2:8" s="14" customFormat="1" ht="27.75" customHeight="1" x14ac:dyDescent="0.3">
      <c r="B33" s="80" t="s">
        <v>91</v>
      </c>
      <c r="C33" s="80"/>
      <c r="D33" s="28"/>
      <c r="E33" s="27"/>
      <c r="F33" s="27"/>
      <c r="G33" s="27"/>
      <c r="H33" s="27"/>
    </row>
    <row r="34" spans="2:8" ht="31.5" customHeight="1" x14ac:dyDescent="0.3">
      <c r="B34" s="80"/>
      <c r="C34" s="80"/>
      <c r="D34" s="28"/>
      <c r="E34" s="81" t="s">
        <v>90</v>
      </c>
      <c r="F34" s="81"/>
      <c r="G34" s="81"/>
    </row>
    <row r="35" spans="2:8" ht="29.25" customHeight="1" x14ac:dyDescent="0.25">
      <c r="B35" s="28"/>
      <c r="C35" s="28"/>
      <c r="D35" s="28"/>
    </row>
  </sheetData>
  <mergeCells count="36">
    <mergeCell ref="F1:G1"/>
    <mergeCell ref="F2:G2"/>
    <mergeCell ref="G7:G8"/>
    <mergeCell ref="F26:G26"/>
    <mergeCell ref="F27:G27"/>
    <mergeCell ref="F20:G20"/>
    <mergeCell ref="B15:F15"/>
    <mergeCell ref="B16:F16"/>
    <mergeCell ref="B17:F17"/>
    <mergeCell ref="B12:F12"/>
    <mergeCell ref="B13:F13"/>
    <mergeCell ref="B14:F14"/>
    <mergeCell ref="B9:F9"/>
    <mergeCell ref="B10:F10"/>
    <mergeCell ref="A6:G6"/>
    <mergeCell ref="A4:G4"/>
    <mergeCell ref="A5:G5"/>
    <mergeCell ref="A21:B21"/>
    <mergeCell ref="F21:G21"/>
    <mergeCell ref="A7:A8"/>
    <mergeCell ref="B7:F8"/>
    <mergeCell ref="A19:A20"/>
    <mergeCell ref="B19:B20"/>
    <mergeCell ref="C19:C20"/>
    <mergeCell ref="D19:G19"/>
    <mergeCell ref="B11:F11"/>
    <mergeCell ref="F23:G23"/>
    <mergeCell ref="F24:G24"/>
    <mergeCell ref="F25:G25"/>
    <mergeCell ref="F22:G22"/>
    <mergeCell ref="D18:G18"/>
    <mergeCell ref="B33:C34"/>
    <mergeCell ref="E34:G34"/>
    <mergeCell ref="F28:G28"/>
    <mergeCell ref="F29:G29"/>
    <mergeCell ref="F30:G30"/>
  </mergeCells>
  <printOptions horizontalCentered="1"/>
  <pageMargins left="0" right="0" top="0.78740157480314965" bottom="0" header="0" footer="0"/>
  <pageSetup paperSize="9"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3.5703125" style="14" bestFit="1" customWidth="1"/>
    <col min="2" max="2" width="13.140625" style="14" customWidth="1"/>
    <col min="3" max="3" width="54.140625" style="14" customWidth="1"/>
    <col min="4" max="5" width="13.140625" style="14" bestFit="1" customWidth="1"/>
    <col min="6" max="6" width="11" style="14" customWidth="1"/>
    <col min="7" max="7" width="12.7109375" style="14" customWidth="1"/>
    <col min="8" max="8" width="17.42578125" style="14" customWidth="1"/>
    <col min="9" max="9" width="13.42578125" style="14" customWidth="1"/>
    <col min="10" max="10" width="13" style="14" customWidth="1"/>
    <col min="11" max="11" width="9.140625" style="14"/>
    <col min="12" max="12" width="10" style="14" bestFit="1" customWidth="1"/>
    <col min="13" max="16384" width="9.140625" style="14"/>
  </cols>
  <sheetData>
    <row r="1" spans="1:12" x14ac:dyDescent="0.25">
      <c r="H1" s="105" t="s">
        <v>49</v>
      </c>
      <c r="I1" s="105"/>
      <c r="J1" s="105"/>
    </row>
    <row r="2" spans="1:12" x14ac:dyDescent="0.25">
      <c r="H2" s="105"/>
      <c r="I2" s="105"/>
      <c r="J2" s="105"/>
    </row>
    <row r="3" spans="1:12" x14ac:dyDescent="0.25">
      <c r="H3" s="105"/>
      <c r="I3" s="105"/>
      <c r="J3" s="105"/>
    </row>
    <row r="5" spans="1:12" ht="18.75" x14ac:dyDescent="0.3">
      <c r="A5" s="81" t="s">
        <v>48</v>
      </c>
      <c r="B5" s="81"/>
      <c r="C5" s="81"/>
      <c r="D5" s="81"/>
      <c r="E5" s="81"/>
      <c r="F5" s="81"/>
      <c r="G5" s="81"/>
      <c r="H5" s="81"/>
      <c r="I5" s="81"/>
      <c r="J5" s="81"/>
    </row>
    <row r="6" spans="1:12" ht="18.75" x14ac:dyDescent="0.3">
      <c r="A6" s="81" t="s">
        <v>47</v>
      </c>
      <c r="B6" s="81"/>
      <c r="C6" s="81"/>
      <c r="D6" s="81"/>
      <c r="E6" s="81"/>
      <c r="F6" s="81"/>
      <c r="G6" s="81"/>
      <c r="H6" s="81"/>
      <c r="I6" s="81"/>
      <c r="J6" s="81"/>
    </row>
    <row r="7" spans="1:12" x14ac:dyDescent="0.25">
      <c r="A7" s="21"/>
      <c r="B7" s="109" t="s">
        <v>88</v>
      </c>
      <c r="C7" s="110"/>
      <c r="D7" s="21"/>
      <c r="E7" s="21"/>
      <c r="F7" s="21"/>
      <c r="G7" s="21"/>
      <c r="H7" s="21"/>
      <c r="I7" s="106" t="s">
        <v>85</v>
      </c>
      <c r="J7" s="107"/>
    </row>
    <row r="8" spans="1:12" ht="42.75" customHeight="1" x14ac:dyDescent="0.25">
      <c r="A8" s="108" t="s">
        <v>46</v>
      </c>
      <c r="B8" s="108" t="s">
        <v>45</v>
      </c>
      <c r="C8" s="108"/>
      <c r="D8" s="108" t="s">
        <v>44</v>
      </c>
      <c r="E8" s="108"/>
      <c r="F8" s="108"/>
      <c r="G8" s="108"/>
      <c r="H8" s="108" t="s">
        <v>43</v>
      </c>
      <c r="I8" s="108" t="s">
        <v>42</v>
      </c>
      <c r="J8" s="108" t="s">
        <v>41</v>
      </c>
    </row>
    <row r="9" spans="1:12" ht="33" customHeight="1" x14ac:dyDescent="0.25">
      <c r="A9" s="108"/>
      <c r="B9" s="108"/>
      <c r="C9" s="108"/>
      <c r="D9" s="20" t="s">
        <v>40</v>
      </c>
      <c r="E9" s="20" t="s">
        <v>39</v>
      </c>
      <c r="F9" s="20" t="s">
        <v>38</v>
      </c>
      <c r="G9" s="20" t="s">
        <v>37</v>
      </c>
      <c r="H9" s="108"/>
      <c r="I9" s="108"/>
      <c r="J9" s="108"/>
    </row>
    <row r="10" spans="1:12" ht="35.25" customHeight="1" x14ac:dyDescent="0.25">
      <c r="A10" s="16">
        <v>1</v>
      </c>
      <c r="B10" s="113" t="s">
        <v>36</v>
      </c>
      <c r="C10" s="113"/>
      <c r="D10" s="23">
        <v>8207</v>
      </c>
      <c r="E10" s="17"/>
      <c r="F10" s="17"/>
      <c r="G10" s="17"/>
      <c r="H10" s="17">
        <v>3635.8</v>
      </c>
      <c r="I10" s="17">
        <f>+H10-D10</f>
        <v>-4571.2</v>
      </c>
      <c r="J10" s="17"/>
    </row>
    <row r="11" spans="1:12" ht="35.25" customHeight="1" x14ac:dyDescent="0.25">
      <c r="A11" s="16">
        <v>2</v>
      </c>
      <c r="B11" s="113" t="s">
        <v>35</v>
      </c>
      <c r="C11" s="113"/>
      <c r="D11" s="23">
        <f>SUM(D12:D16)</f>
        <v>399</v>
      </c>
      <c r="E11" s="17">
        <f>SUM(E12:E16)</f>
        <v>0</v>
      </c>
      <c r="F11" s="17">
        <f>SUM(F12:F16)</f>
        <v>0</v>
      </c>
      <c r="G11" s="17">
        <f>SUM(G12:G16)</f>
        <v>0</v>
      </c>
      <c r="H11" s="17">
        <f>SUM(H12:H16)</f>
        <v>399</v>
      </c>
      <c r="I11" s="17"/>
      <c r="J11" s="17"/>
    </row>
    <row r="12" spans="1:12" ht="35.25" customHeight="1" x14ac:dyDescent="0.25">
      <c r="A12" s="25" t="s">
        <v>78</v>
      </c>
      <c r="B12" s="114" t="s">
        <v>34</v>
      </c>
      <c r="C12" s="19" t="s">
        <v>33</v>
      </c>
      <c r="D12" s="23">
        <v>399</v>
      </c>
      <c r="E12" s="17"/>
      <c r="F12" s="17"/>
      <c r="G12" s="17"/>
      <c r="H12" s="17">
        <f t="shared" ref="H12:H18" si="0">SUM(D12:G12)</f>
        <v>399</v>
      </c>
      <c r="I12" s="17"/>
      <c r="J12" s="17"/>
    </row>
    <row r="13" spans="1:12" ht="35.25" customHeight="1" x14ac:dyDescent="0.25">
      <c r="A13" s="25" t="s">
        <v>79</v>
      </c>
      <c r="B13" s="114"/>
      <c r="C13" s="19" t="s">
        <v>32</v>
      </c>
      <c r="D13" s="23"/>
      <c r="E13" s="17"/>
      <c r="F13" s="17"/>
      <c r="G13" s="17"/>
      <c r="H13" s="17">
        <f t="shared" si="0"/>
        <v>0</v>
      </c>
      <c r="I13" s="17"/>
      <c r="J13" s="17"/>
    </row>
    <row r="14" spans="1:12" ht="35.25" customHeight="1" x14ac:dyDescent="0.25">
      <c r="A14" s="25" t="s">
        <v>80</v>
      </c>
      <c r="B14" s="114"/>
      <c r="C14" s="19" t="s">
        <v>31</v>
      </c>
      <c r="D14" s="23"/>
      <c r="E14" s="17"/>
      <c r="F14" s="17"/>
      <c r="G14" s="17"/>
      <c r="H14" s="17">
        <f t="shared" si="0"/>
        <v>0</v>
      </c>
      <c r="I14" s="17"/>
      <c r="J14" s="17"/>
    </row>
    <row r="15" spans="1:12" ht="35.25" customHeight="1" x14ac:dyDescent="0.25">
      <c r="A15" s="25" t="s">
        <v>81</v>
      </c>
      <c r="B15" s="114"/>
      <c r="C15" s="19" t="s">
        <v>30</v>
      </c>
      <c r="D15" s="23"/>
      <c r="E15" s="17"/>
      <c r="F15" s="17"/>
      <c r="G15" s="17"/>
      <c r="H15" s="17">
        <f t="shared" si="0"/>
        <v>0</v>
      </c>
      <c r="I15" s="17"/>
      <c r="J15" s="17"/>
      <c r="L15" s="18"/>
    </row>
    <row r="16" spans="1:12" ht="35.25" customHeight="1" x14ac:dyDescent="0.25">
      <c r="A16" s="25" t="s">
        <v>82</v>
      </c>
      <c r="B16" s="114"/>
      <c r="C16" s="19" t="s">
        <v>29</v>
      </c>
      <c r="D16" s="23"/>
      <c r="E16" s="17"/>
      <c r="F16" s="17"/>
      <c r="G16" s="17"/>
      <c r="H16" s="17">
        <f t="shared" si="0"/>
        <v>0</v>
      </c>
      <c r="I16" s="17"/>
      <c r="J16" s="17"/>
      <c r="L16" s="18"/>
    </row>
    <row r="17" spans="1:10" ht="35.25" customHeight="1" x14ac:dyDescent="0.25">
      <c r="A17" s="25" t="s">
        <v>83</v>
      </c>
      <c r="B17" s="115" t="s">
        <v>28</v>
      </c>
      <c r="C17" s="115"/>
      <c r="D17" s="23">
        <v>633.4</v>
      </c>
      <c r="E17" s="17"/>
      <c r="F17" s="17"/>
      <c r="G17" s="17"/>
      <c r="H17" s="17">
        <f t="shared" si="0"/>
        <v>633.4</v>
      </c>
      <c r="I17" s="17"/>
      <c r="J17" s="17"/>
    </row>
    <row r="18" spans="1:10" ht="35.25" customHeight="1" x14ac:dyDescent="0.25">
      <c r="A18" s="25" t="s">
        <v>84</v>
      </c>
      <c r="B18" s="111" t="s">
        <v>89</v>
      </c>
      <c r="C18" s="112"/>
      <c r="D18" s="23">
        <v>724.9</v>
      </c>
      <c r="E18" s="17"/>
      <c r="F18" s="17"/>
      <c r="G18" s="17"/>
      <c r="H18" s="17">
        <f t="shared" si="0"/>
        <v>724.9</v>
      </c>
      <c r="I18" s="17"/>
      <c r="J18" s="17"/>
    </row>
    <row r="19" spans="1:10" ht="35.25" customHeight="1" x14ac:dyDescent="0.25">
      <c r="A19" s="25"/>
      <c r="B19" s="116" t="s">
        <v>27</v>
      </c>
      <c r="C19" s="116"/>
      <c r="D19" s="15">
        <f>D17+D11+D10+D18</f>
        <v>9964.2999999999993</v>
      </c>
      <c r="E19" s="15">
        <f t="shared" ref="E19:I19" si="1">E17+E11+E10+E18</f>
        <v>0</v>
      </c>
      <c r="F19" s="15">
        <f t="shared" si="1"/>
        <v>0</v>
      </c>
      <c r="G19" s="15">
        <f t="shared" si="1"/>
        <v>0</v>
      </c>
      <c r="H19" s="15">
        <f t="shared" si="1"/>
        <v>5393.1</v>
      </c>
      <c r="I19" s="15">
        <f t="shared" si="1"/>
        <v>-4571.2</v>
      </c>
      <c r="J19" s="15"/>
    </row>
    <row r="21" spans="1:10" ht="12" customHeight="1" x14ac:dyDescent="0.25"/>
    <row r="22" spans="1:10" ht="21.75" customHeight="1" x14ac:dyDescent="0.3">
      <c r="B22" s="80" t="s">
        <v>91</v>
      </c>
      <c r="C22" s="80"/>
      <c r="D22" s="80"/>
      <c r="G22" s="81"/>
      <c r="H22" s="81"/>
    </row>
    <row r="23" spans="1:10" ht="20.25" customHeight="1" x14ac:dyDescent="0.25">
      <c r="B23" s="80"/>
      <c r="C23" s="80"/>
      <c r="D23" s="80"/>
    </row>
    <row r="24" spans="1:10" ht="21" customHeight="1" x14ac:dyDescent="0.3">
      <c r="B24" s="80"/>
      <c r="C24" s="80"/>
      <c r="D24" s="80"/>
      <c r="G24" s="81" t="s">
        <v>90</v>
      </c>
      <c r="H24" s="81"/>
      <c r="I24" s="27"/>
    </row>
  </sheetData>
  <mergeCells count="20">
    <mergeCell ref="G22:H22"/>
    <mergeCell ref="B18:C18"/>
    <mergeCell ref="B10:C10"/>
    <mergeCell ref="B11:C11"/>
    <mergeCell ref="B12:B16"/>
    <mergeCell ref="B17:C17"/>
    <mergeCell ref="B19:C19"/>
    <mergeCell ref="B22:D24"/>
    <mergeCell ref="G24:H24"/>
    <mergeCell ref="H1:J3"/>
    <mergeCell ref="A5:J5"/>
    <mergeCell ref="A6:J6"/>
    <mergeCell ref="I7:J7"/>
    <mergeCell ref="A8:A9"/>
    <mergeCell ref="B8:C9"/>
    <mergeCell ref="D8:G8"/>
    <mergeCell ref="H8:H9"/>
    <mergeCell ref="I8:I9"/>
    <mergeCell ref="J8:J9"/>
    <mergeCell ref="B7:C7"/>
  </mergeCells>
  <printOptions horizontalCentered="1"/>
  <pageMargins left="0.25" right="0.25" top="0.5" bottom="0.54" header="0.3" footer="0.3"/>
  <pageSetup paperSize="9" scale="86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="70" zoomScaleSheetLayoutView="70" workbookViewId="0">
      <selection activeCell="J10" sqref="J10"/>
    </sheetView>
  </sheetViews>
  <sheetFormatPr defaultColWidth="9.140625" defaultRowHeight="18.75" x14ac:dyDescent="0.25"/>
  <cols>
    <col min="1" max="1" width="8.7109375" style="29" customWidth="1"/>
    <col min="2" max="2" width="21" style="30" customWidth="1"/>
    <col min="3" max="3" width="11.7109375" style="30" customWidth="1"/>
    <col min="4" max="4" width="10" style="30" customWidth="1"/>
    <col min="5" max="5" width="10.28515625" style="30" customWidth="1"/>
    <col min="6" max="6" width="13" style="30" customWidth="1"/>
    <col min="7" max="7" width="71.5703125" style="30" customWidth="1"/>
    <col min="8" max="8" width="42.7109375" style="61" customWidth="1"/>
    <col min="9" max="9" width="24.85546875" style="29" customWidth="1"/>
    <col min="10" max="10" width="23.5703125" style="29" customWidth="1"/>
    <col min="11" max="11" width="25.28515625" style="29" customWidth="1"/>
    <col min="12" max="12" width="23.7109375" style="29" customWidth="1"/>
    <col min="13" max="13" width="24.85546875" style="29" customWidth="1"/>
    <col min="14" max="14" width="24.7109375" style="62" customWidth="1"/>
    <col min="15" max="15" width="22.42578125" style="63" customWidth="1"/>
    <col min="16" max="16384" width="9.140625" style="30"/>
  </cols>
  <sheetData>
    <row r="1" spans="1:15" ht="45.6" customHeight="1" x14ac:dyDescent="0.25">
      <c r="G1" s="31"/>
      <c r="H1" s="32"/>
      <c r="I1" s="32"/>
      <c r="J1" s="32"/>
      <c r="K1" s="32"/>
      <c r="L1" s="32"/>
      <c r="M1" s="123" t="s">
        <v>92</v>
      </c>
      <c r="N1" s="123"/>
      <c r="O1" s="123"/>
    </row>
    <row r="2" spans="1:15" x14ac:dyDescent="0.25">
      <c r="A2" s="124" t="s">
        <v>131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1:15" ht="33.6" customHeight="1" x14ac:dyDescent="0.25">
      <c r="A4" s="125" t="s">
        <v>110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5" x14ac:dyDescent="0.25">
      <c r="A5" s="126" t="s">
        <v>46</v>
      </c>
      <c r="B5" s="127" t="s">
        <v>93</v>
      </c>
      <c r="C5" s="127" t="s">
        <v>94</v>
      </c>
      <c r="D5" s="127" t="s">
        <v>95</v>
      </c>
      <c r="E5" s="127"/>
      <c r="F5" s="127"/>
      <c r="G5" s="127" t="s">
        <v>96</v>
      </c>
      <c r="H5" s="127" t="s">
        <v>97</v>
      </c>
      <c r="I5" s="127"/>
      <c r="J5" s="127"/>
      <c r="K5" s="127"/>
      <c r="L5" s="127"/>
      <c r="M5" s="127"/>
      <c r="N5" s="127"/>
      <c r="O5" s="127"/>
    </row>
    <row r="6" spans="1:15" ht="112.5" x14ac:dyDescent="0.25">
      <c r="A6" s="126"/>
      <c r="B6" s="127"/>
      <c r="C6" s="127"/>
      <c r="D6" s="64" t="s">
        <v>98</v>
      </c>
      <c r="E6" s="64" t="s">
        <v>99</v>
      </c>
      <c r="F6" s="64" t="s">
        <v>100</v>
      </c>
      <c r="G6" s="127"/>
      <c r="H6" s="65" t="s">
        <v>101</v>
      </c>
      <c r="I6" s="66" t="s">
        <v>102</v>
      </c>
      <c r="J6" s="66" t="s">
        <v>103</v>
      </c>
      <c r="K6" s="66" t="s">
        <v>104</v>
      </c>
      <c r="L6" s="66" t="s">
        <v>105</v>
      </c>
      <c r="M6" s="67" t="s">
        <v>106</v>
      </c>
      <c r="N6" s="68" t="s">
        <v>107</v>
      </c>
      <c r="O6" s="69" t="s">
        <v>108</v>
      </c>
    </row>
    <row r="7" spans="1:15" ht="31.15" customHeight="1" x14ac:dyDescent="0.25">
      <c r="A7" s="33"/>
      <c r="B7" s="118" t="s">
        <v>111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9"/>
      <c r="N7" s="34"/>
      <c r="O7" s="35"/>
    </row>
    <row r="8" spans="1:15" ht="56.25" x14ac:dyDescent="0.25">
      <c r="A8" s="36">
        <v>1</v>
      </c>
      <c r="B8" s="70" t="s">
        <v>112</v>
      </c>
      <c r="C8" s="38">
        <v>367</v>
      </c>
      <c r="D8" s="38"/>
      <c r="E8" s="38"/>
      <c r="F8" s="37">
        <v>367</v>
      </c>
      <c r="G8" s="39" t="s">
        <v>114</v>
      </c>
      <c r="H8" s="40"/>
      <c r="I8" s="41">
        <v>512</v>
      </c>
      <c r="J8" s="41">
        <v>512</v>
      </c>
      <c r="K8" s="42"/>
      <c r="L8" s="43"/>
      <c r="M8" s="44">
        <v>0</v>
      </c>
      <c r="N8" s="45"/>
      <c r="O8" s="46"/>
    </row>
    <row r="9" spans="1:15" ht="37.5" x14ac:dyDescent="0.25">
      <c r="A9" s="36">
        <f>+A8+1</f>
        <v>2</v>
      </c>
      <c r="B9" s="70" t="s">
        <v>113</v>
      </c>
      <c r="C9" s="38">
        <v>358</v>
      </c>
      <c r="D9" s="38"/>
      <c r="E9" s="38"/>
      <c r="F9" s="37">
        <v>358</v>
      </c>
      <c r="G9" s="39" t="s">
        <v>115</v>
      </c>
      <c r="H9" s="40"/>
      <c r="I9" s="41">
        <v>1100</v>
      </c>
      <c r="J9" s="41">
        <v>1097</v>
      </c>
      <c r="K9" s="42"/>
      <c r="L9" s="43"/>
      <c r="M9" s="44"/>
      <c r="N9" s="45"/>
      <c r="O9" s="46"/>
    </row>
    <row r="10" spans="1:15" ht="75" x14ac:dyDescent="0.25">
      <c r="A10" s="36">
        <f t="shared" ref="A10:A16" si="0">+A9+1</f>
        <v>3</v>
      </c>
      <c r="B10" s="70" t="s">
        <v>116</v>
      </c>
      <c r="C10" s="38">
        <v>244</v>
      </c>
      <c r="D10" s="38"/>
      <c r="E10" s="38"/>
      <c r="F10" s="37">
        <v>244</v>
      </c>
      <c r="G10" s="39" t="s">
        <v>117</v>
      </c>
      <c r="H10" s="40"/>
      <c r="I10" s="41">
        <v>841.6</v>
      </c>
      <c r="J10" s="41">
        <v>841.6</v>
      </c>
      <c r="K10" s="42"/>
      <c r="L10" s="43"/>
      <c r="M10" s="44"/>
      <c r="N10" s="45"/>
      <c r="O10" s="46"/>
    </row>
    <row r="11" spans="1:15" ht="56.25" x14ac:dyDescent="0.25">
      <c r="A11" s="36">
        <f t="shared" si="0"/>
        <v>4</v>
      </c>
      <c r="B11" s="70" t="s">
        <v>119</v>
      </c>
      <c r="C11" s="38">
        <v>234</v>
      </c>
      <c r="D11" s="38"/>
      <c r="E11" s="38"/>
      <c r="F11" s="37">
        <v>234</v>
      </c>
      <c r="G11" s="39" t="s">
        <v>118</v>
      </c>
      <c r="H11" s="40"/>
      <c r="I11" s="41">
        <v>1499</v>
      </c>
      <c r="J11" s="41">
        <v>1499</v>
      </c>
      <c r="K11" s="42"/>
      <c r="L11" s="43"/>
      <c r="M11" s="44"/>
      <c r="N11" s="45"/>
      <c r="O11" s="46"/>
    </row>
    <row r="12" spans="1:15" ht="75" x14ac:dyDescent="0.25">
      <c r="A12" s="36">
        <f t="shared" si="0"/>
        <v>5</v>
      </c>
      <c r="B12" s="70" t="s">
        <v>120</v>
      </c>
      <c r="C12" s="38">
        <v>229</v>
      </c>
      <c r="D12" s="38"/>
      <c r="E12" s="38"/>
      <c r="F12" s="37">
        <v>229</v>
      </c>
      <c r="G12" s="39" t="s">
        <v>121</v>
      </c>
      <c r="H12" s="40"/>
      <c r="I12" s="41">
        <v>1499</v>
      </c>
      <c r="J12" s="41">
        <v>1499</v>
      </c>
      <c r="K12" s="42"/>
      <c r="L12" s="43"/>
      <c r="M12" s="44"/>
      <c r="N12" s="45"/>
      <c r="O12" s="46"/>
    </row>
    <row r="13" spans="1:15" ht="61.5" customHeight="1" x14ac:dyDescent="0.25">
      <c r="A13" s="36">
        <f t="shared" si="0"/>
        <v>6</v>
      </c>
      <c r="B13" s="70" t="s">
        <v>123</v>
      </c>
      <c r="C13" s="38">
        <v>210</v>
      </c>
      <c r="D13" s="38"/>
      <c r="E13" s="38"/>
      <c r="F13" s="37">
        <v>210</v>
      </c>
      <c r="G13" s="39" t="s">
        <v>124</v>
      </c>
      <c r="H13" s="40"/>
      <c r="I13" s="41">
        <v>1499</v>
      </c>
      <c r="J13" s="41">
        <v>1499</v>
      </c>
      <c r="K13" s="42"/>
      <c r="L13" s="43"/>
      <c r="M13" s="44"/>
      <c r="N13" s="45"/>
      <c r="O13" s="46"/>
    </row>
    <row r="14" spans="1:15" ht="48.75" customHeight="1" x14ac:dyDescent="0.25">
      <c r="A14" s="36">
        <f t="shared" si="0"/>
        <v>7</v>
      </c>
      <c r="B14" s="70">
        <v>50381711002</v>
      </c>
      <c r="C14" s="38">
        <v>195</v>
      </c>
      <c r="D14" s="38"/>
      <c r="E14" s="38"/>
      <c r="F14" s="37">
        <v>195</v>
      </c>
      <c r="G14" s="39" t="s">
        <v>122</v>
      </c>
      <c r="H14" s="40"/>
      <c r="I14" s="41">
        <v>1499</v>
      </c>
      <c r="J14" s="41">
        <v>1499</v>
      </c>
      <c r="K14" s="42"/>
      <c r="L14" s="43"/>
      <c r="M14" s="44"/>
      <c r="N14" s="45"/>
      <c r="O14" s="46"/>
    </row>
    <row r="15" spans="1:15" ht="37.5" x14ac:dyDescent="0.25">
      <c r="A15" s="36">
        <f t="shared" si="0"/>
        <v>8</v>
      </c>
      <c r="B15" s="70" t="s">
        <v>125</v>
      </c>
      <c r="C15" s="38">
        <v>135</v>
      </c>
      <c r="D15" s="38"/>
      <c r="E15" s="38"/>
      <c r="F15" s="37">
        <v>135</v>
      </c>
      <c r="G15" s="39" t="s">
        <v>126</v>
      </c>
      <c r="H15" s="40"/>
      <c r="I15" s="41">
        <v>258</v>
      </c>
      <c r="J15" s="41">
        <v>258</v>
      </c>
      <c r="K15" s="42"/>
      <c r="L15" s="43"/>
      <c r="M15" s="44"/>
      <c r="N15" s="45"/>
      <c r="O15" s="46"/>
    </row>
    <row r="16" spans="1:15" ht="56.25" x14ac:dyDescent="0.25">
      <c r="A16" s="36">
        <f t="shared" si="0"/>
        <v>9</v>
      </c>
      <c r="B16" s="70" t="s">
        <v>127</v>
      </c>
      <c r="C16" s="38">
        <v>102</v>
      </c>
      <c r="D16" s="38"/>
      <c r="E16" s="38"/>
      <c r="F16" s="37">
        <v>102</v>
      </c>
      <c r="G16" s="39" t="s">
        <v>128</v>
      </c>
      <c r="H16" s="40"/>
      <c r="I16" s="41">
        <v>1000</v>
      </c>
      <c r="J16" s="41">
        <v>1000</v>
      </c>
      <c r="K16" s="42"/>
      <c r="L16" s="43"/>
      <c r="M16" s="44"/>
      <c r="N16" s="45"/>
      <c r="O16" s="46"/>
    </row>
    <row r="17" spans="1:15" s="53" customFormat="1" ht="26.45" customHeight="1" x14ac:dyDescent="0.25">
      <c r="A17" s="120" t="s">
        <v>109</v>
      </c>
      <c r="B17" s="121"/>
      <c r="C17" s="47">
        <f>SUM(C8:C16)</f>
        <v>2074</v>
      </c>
      <c r="D17" s="47">
        <f>SUM(D8:D16)</f>
        <v>0</v>
      </c>
      <c r="E17" s="47">
        <f>SUM(E8:E16)</f>
        <v>0</v>
      </c>
      <c r="F17" s="47">
        <f>SUM(F8:F16)</f>
        <v>2074</v>
      </c>
      <c r="G17" s="48"/>
      <c r="H17" s="49"/>
      <c r="I17" s="71">
        <f t="shared" ref="I17:N17" si="1">SUM(I8:I16)</f>
        <v>9707.6</v>
      </c>
      <c r="J17" s="71">
        <f t="shared" si="1"/>
        <v>9704.6</v>
      </c>
      <c r="K17" s="50">
        <f t="shared" si="1"/>
        <v>0</v>
      </c>
      <c r="L17" s="50">
        <f t="shared" si="1"/>
        <v>0</v>
      </c>
      <c r="M17" s="51">
        <f t="shared" si="1"/>
        <v>0</v>
      </c>
      <c r="N17" s="50">
        <f t="shared" si="1"/>
        <v>0</v>
      </c>
      <c r="O17" s="52"/>
    </row>
    <row r="18" spans="1:15" s="53" customFormat="1" ht="56.25" customHeight="1" x14ac:dyDescent="0.25">
      <c r="A18" s="54"/>
      <c r="B18" s="54"/>
      <c r="C18" s="55"/>
      <c r="D18" s="55"/>
      <c r="E18" s="55"/>
      <c r="F18" s="55"/>
      <c r="G18" s="56"/>
      <c r="H18" s="57"/>
      <c r="I18" s="58"/>
      <c r="J18" s="58"/>
      <c r="K18" s="58"/>
      <c r="L18" s="58"/>
      <c r="M18" s="58"/>
      <c r="N18" s="30"/>
      <c r="O18" s="30"/>
    </row>
    <row r="19" spans="1:15" s="53" customFormat="1" x14ac:dyDescent="0.25">
      <c r="A19" s="54"/>
      <c r="B19" s="54"/>
      <c r="C19" s="55"/>
      <c r="D19" s="55"/>
      <c r="E19" s="55"/>
      <c r="F19" s="55"/>
      <c r="G19" s="56"/>
      <c r="H19" s="57"/>
      <c r="I19" s="58"/>
      <c r="J19" s="58"/>
      <c r="K19" s="58"/>
      <c r="L19" s="58"/>
      <c r="M19" s="58"/>
      <c r="N19" s="59"/>
      <c r="O19" s="60"/>
    </row>
    <row r="20" spans="1:15" ht="57" customHeight="1" x14ac:dyDescent="0.25">
      <c r="B20" s="74"/>
      <c r="C20" s="122" t="s">
        <v>91</v>
      </c>
      <c r="D20" s="122"/>
      <c r="E20" s="122"/>
      <c r="F20" s="122"/>
      <c r="G20" s="122"/>
      <c r="H20" s="75"/>
      <c r="I20" s="76"/>
      <c r="J20" s="76"/>
      <c r="K20" s="76"/>
      <c r="N20" s="30"/>
      <c r="O20" s="30"/>
    </row>
    <row r="21" spans="1:15" ht="71.25" customHeight="1" x14ac:dyDescent="0.35">
      <c r="A21" s="72"/>
      <c r="B21" s="74"/>
      <c r="C21" s="122"/>
      <c r="D21" s="122"/>
      <c r="E21" s="122"/>
      <c r="F21" s="122"/>
      <c r="G21" s="122"/>
      <c r="H21" s="77"/>
      <c r="I21" s="77"/>
      <c r="J21" s="77"/>
      <c r="K21" s="78" t="s">
        <v>90</v>
      </c>
      <c r="M21" s="73"/>
      <c r="N21" s="30"/>
      <c r="O21" s="30"/>
    </row>
    <row r="22" spans="1:15" ht="27.75" x14ac:dyDescent="0.25">
      <c r="C22" s="79"/>
      <c r="D22" s="79"/>
      <c r="E22" s="79"/>
      <c r="F22" s="79"/>
      <c r="G22" s="79"/>
      <c r="H22" s="75"/>
      <c r="I22" s="76"/>
      <c r="J22" s="76"/>
      <c r="K22" s="76"/>
    </row>
    <row r="23" spans="1:15" ht="27" x14ac:dyDescent="0.25">
      <c r="A23" s="72"/>
      <c r="B23" s="73"/>
      <c r="C23" s="117"/>
      <c r="D23" s="117"/>
      <c r="E23" s="117"/>
      <c r="F23" s="117"/>
      <c r="G23" s="117"/>
      <c r="H23" s="77"/>
      <c r="I23" s="77"/>
      <c r="J23" s="77"/>
      <c r="K23" s="77"/>
      <c r="L23" s="73"/>
      <c r="M23" s="73"/>
      <c r="N23" s="30"/>
      <c r="O23" s="30"/>
    </row>
    <row r="24" spans="1:15" ht="27.75" x14ac:dyDescent="0.25">
      <c r="C24" s="79"/>
      <c r="D24" s="79"/>
      <c r="E24" s="79"/>
      <c r="F24" s="79"/>
      <c r="G24" s="79"/>
      <c r="H24" s="75"/>
      <c r="I24" s="76"/>
      <c r="J24" s="76"/>
      <c r="K24" s="76"/>
    </row>
    <row r="25" spans="1:15" ht="27.75" x14ac:dyDescent="0.25">
      <c r="C25" s="79"/>
      <c r="D25" s="79"/>
      <c r="E25" s="79"/>
      <c r="F25" s="79"/>
      <c r="G25" s="79"/>
      <c r="H25" s="75"/>
      <c r="I25" s="76"/>
      <c r="J25" s="76"/>
      <c r="K25" s="76"/>
    </row>
    <row r="26" spans="1:15" ht="27.75" x14ac:dyDescent="0.25">
      <c r="C26" s="79"/>
      <c r="D26" s="79"/>
      <c r="E26" s="79"/>
      <c r="F26" s="79"/>
      <c r="G26" s="79"/>
      <c r="H26" s="75"/>
      <c r="I26" s="76"/>
      <c r="J26" s="76"/>
      <c r="K26" s="76"/>
    </row>
    <row r="27" spans="1:15" ht="27" x14ac:dyDescent="0.25">
      <c r="C27" s="117" t="s">
        <v>129</v>
      </c>
      <c r="D27" s="117"/>
      <c r="E27" s="117"/>
      <c r="F27" s="117"/>
      <c r="G27" s="117"/>
      <c r="H27" s="77"/>
      <c r="I27" s="77"/>
      <c r="J27" s="77"/>
      <c r="K27" s="77" t="s">
        <v>130</v>
      </c>
    </row>
  </sheetData>
  <mergeCells count="14">
    <mergeCell ref="M1:O1"/>
    <mergeCell ref="A2:O3"/>
    <mergeCell ref="A4:O4"/>
    <mergeCell ref="A5:A6"/>
    <mergeCell ref="B5:B6"/>
    <mergeCell ref="C5:C6"/>
    <mergeCell ref="D5:F5"/>
    <mergeCell ref="G5:G6"/>
    <mergeCell ref="H5:O5"/>
    <mergeCell ref="C27:G27"/>
    <mergeCell ref="B7:M7"/>
    <mergeCell ref="A17:B17"/>
    <mergeCell ref="C20:G21"/>
    <mergeCell ref="C23:G23"/>
  </mergeCells>
  <pageMargins left="0" right="0" top="0" bottom="0" header="0" footer="0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view="pageBreakPreview" zoomScale="130" zoomScaleNormal="100" zoomScaleSheetLayoutView="130" workbookViewId="0">
      <selection activeCell="E17" sqref="E17"/>
    </sheetView>
  </sheetViews>
  <sheetFormatPr defaultRowHeight="15" x14ac:dyDescent="0.25"/>
  <cols>
    <col min="1" max="1" width="5.140625" customWidth="1"/>
    <col min="2" max="2" width="16.85546875" customWidth="1"/>
    <col min="3" max="8" width="23.5703125" customWidth="1"/>
  </cols>
  <sheetData>
    <row r="1" spans="1:9" ht="34.5" customHeight="1" x14ac:dyDescent="0.25">
      <c r="E1" s="12"/>
      <c r="F1" s="131" t="s">
        <v>0</v>
      </c>
      <c r="G1" s="131"/>
      <c r="H1" s="12"/>
      <c r="I1" s="12"/>
    </row>
    <row r="2" spans="1:9" ht="15" customHeight="1" x14ac:dyDescent="0.25">
      <c r="F2" s="132" t="s">
        <v>17</v>
      </c>
      <c r="G2" s="132"/>
    </row>
    <row r="3" spans="1:9" ht="24" customHeight="1" x14ac:dyDescent="0.25">
      <c r="A3" s="129" t="s">
        <v>26</v>
      </c>
      <c r="B3" s="129"/>
      <c r="C3" s="129"/>
      <c r="D3" s="129"/>
      <c r="E3" s="129"/>
      <c r="F3" s="129"/>
      <c r="G3" s="129"/>
    </row>
    <row r="4" spans="1:9" ht="24" customHeight="1" x14ac:dyDescent="0.25">
      <c r="A4" s="133" t="s">
        <v>18</v>
      </c>
      <c r="B4" s="133"/>
      <c r="C4" s="133"/>
      <c r="D4" s="133"/>
      <c r="E4" s="133"/>
      <c r="F4" s="133"/>
      <c r="G4" s="133"/>
    </row>
    <row r="5" spans="1:9" ht="29.25" customHeight="1" x14ac:dyDescent="0.25">
      <c r="A5" s="130" t="s">
        <v>16</v>
      </c>
      <c r="B5" s="130"/>
      <c r="C5" s="130"/>
      <c r="D5" s="130"/>
      <c r="E5" s="130"/>
      <c r="F5" s="130"/>
      <c r="G5" s="130"/>
    </row>
    <row r="6" spans="1:9" ht="42.75" x14ac:dyDescent="0.25">
      <c r="A6" s="9" t="s">
        <v>2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13"/>
      <c r="I6" s="12"/>
    </row>
    <row r="7" spans="1:9" x14ac:dyDescent="0.25">
      <c r="A7" s="128" t="s">
        <v>9</v>
      </c>
      <c r="B7" s="128"/>
      <c r="C7" s="10"/>
      <c r="D7" s="10"/>
      <c r="E7" s="10"/>
      <c r="F7" s="10"/>
      <c r="G7" s="10"/>
    </row>
    <row r="8" spans="1:9" x14ac:dyDescent="0.25">
      <c r="A8" s="11" t="s">
        <v>3</v>
      </c>
      <c r="B8" s="10"/>
      <c r="C8" s="10"/>
      <c r="D8" s="10"/>
      <c r="E8" s="10"/>
      <c r="F8" s="10"/>
      <c r="G8" s="10"/>
    </row>
    <row r="9" spans="1:9" x14ac:dyDescent="0.25">
      <c r="A9" s="11" t="s">
        <v>4</v>
      </c>
      <c r="B9" s="10"/>
      <c r="C9" s="10"/>
      <c r="D9" s="10"/>
      <c r="E9" s="10"/>
      <c r="F9" s="10"/>
      <c r="G9" s="10"/>
    </row>
    <row r="10" spans="1:9" x14ac:dyDescent="0.25">
      <c r="A10" s="11" t="s">
        <v>5</v>
      </c>
      <c r="B10" s="10"/>
      <c r="C10" s="10"/>
      <c r="D10" s="10"/>
      <c r="E10" s="10"/>
      <c r="F10" s="10"/>
      <c r="G10" s="10"/>
    </row>
    <row r="11" spans="1:9" x14ac:dyDescent="0.25">
      <c r="A11" s="11" t="s">
        <v>25</v>
      </c>
      <c r="B11" s="10"/>
      <c r="C11" s="10"/>
      <c r="D11" s="10"/>
      <c r="E11" s="10"/>
      <c r="F11" s="10"/>
      <c r="G11" s="10"/>
    </row>
  </sheetData>
  <mergeCells count="6">
    <mergeCell ref="A7:B7"/>
    <mergeCell ref="A3:G3"/>
    <mergeCell ref="A5:G5"/>
    <mergeCell ref="F1:G1"/>
    <mergeCell ref="F2:G2"/>
    <mergeCell ref="A4:G4"/>
  </mergeCells>
  <pageMargins left="0.7" right="0.7" top="0.75" bottom="0.75" header="0.3" footer="0.3"/>
  <pageSetup paperSize="9" scale="93" orientation="landscape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16,2-илова</vt:lpstr>
      <vt:lpstr>3</vt:lpstr>
      <vt:lpstr>'1'!Область_печати</vt:lpstr>
      <vt:lpstr>'16,2-илова'!Область_печати</vt:lpstr>
      <vt:lpstr>'2'!Область_печати</vt:lpstr>
      <vt:lpstr>'3'!Область_печати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2025-07-03T12:26:37Z</dcterms:modified>
</cp:coreProperties>
</file>