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НАЗОРАТ ВА ИЖРО ИНТИЗОМИ\Май ойи хужжатлари\Асосий\"/>
    </mc:Choice>
  </mc:AlternateContent>
  <bookViews>
    <workbookView xWindow="0" yWindow="0" windowWidth="28800" windowHeight="12330" tabRatio="457"/>
  </bookViews>
  <sheets>
    <sheet name="1. Свод" sheetId="3" r:id="rId1"/>
    <sheet name="2. май" sheetId="2" r:id="rId2"/>
  </sheets>
  <definedNames>
    <definedName name="_xlnm._FilterDatabase" localSheetId="0" hidden="1">'1. Свод'!$A$6:$CL$46</definedName>
    <definedName name="_xlnm._FilterDatabase" localSheetId="1" hidden="1">'2. май'!$A$2:$O$105</definedName>
    <definedName name="_xlnm.Print_Titles" localSheetId="0">'1. Свод'!$3:$6</definedName>
    <definedName name="_xlnm.Print_Titles" localSheetId="1">'2. май'!$2:$2</definedName>
    <definedName name="_xlnm.Print_Area" localSheetId="0">'1. Свод'!$B$1:$J$46</definedName>
    <definedName name="_xlnm.Print_Area" localSheetId="1">'2. май'!$A$1:$F$105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3" l="1"/>
  <c r="I43" i="3"/>
  <c r="H43" i="3"/>
  <c r="E43" i="3"/>
  <c r="D43" i="3"/>
  <c r="J33" i="3"/>
  <c r="I33" i="3"/>
  <c r="H33" i="3"/>
  <c r="E33" i="3"/>
  <c r="D33" i="3"/>
  <c r="F43" i="3" l="1"/>
  <c r="G43" i="3"/>
  <c r="G33" i="3"/>
  <c r="F33" i="3"/>
  <c r="J13" i="3"/>
  <c r="J12" i="3"/>
  <c r="J11" i="3"/>
  <c r="J10" i="3"/>
  <c r="I13" i="3"/>
  <c r="I12" i="3"/>
  <c r="I11" i="3"/>
  <c r="I10" i="3"/>
  <c r="H13" i="3"/>
  <c r="H12" i="3"/>
  <c r="H11" i="3"/>
  <c r="H10" i="3"/>
  <c r="E13" i="3"/>
  <c r="E12" i="3"/>
  <c r="E11" i="3"/>
  <c r="E10" i="3"/>
  <c r="D13" i="3"/>
  <c r="D12" i="3"/>
  <c r="D11" i="3"/>
  <c r="D10" i="3"/>
  <c r="G13" i="3" l="1"/>
  <c r="G11" i="3"/>
  <c r="G10" i="3"/>
  <c r="G12" i="3"/>
  <c r="J39" i="3"/>
  <c r="I39" i="3"/>
  <c r="H39" i="3"/>
  <c r="E39" i="3"/>
  <c r="D39" i="3"/>
  <c r="J44" i="3"/>
  <c r="I44" i="3"/>
  <c r="H44" i="3"/>
  <c r="E44" i="3"/>
  <c r="D44" i="3"/>
  <c r="J16" i="3"/>
  <c r="I16" i="3"/>
  <c r="H16" i="3"/>
  <c r="E16" i="3"/>
  <c r="D16" i="3"/>
  <c r="J21" i="3"/>
  <c r="I21" i="3"/>
  <c r="H21" i="3"/>
  <c r="E21" i="3"/>
  <c r="D21" i="3"/>
  <c r="D20" i="3"/>
  <c r="E20" i="3"/>
  <c r="H20" i="3"/>
  <c r="I20" i="3"/>
  <c r="J20" i="3"/>
  <c r="J41" i="3"/>
  <c r="I41" i="3"/>
  <c r="H41" i="3"/>
  <c r="E41" i="3"/>
  <c r="D41" i="3"/>
  <c r="G39" i="3" l="1"/>
  <c r="F39" i="3"/>
  <c r="G21" i="3"/>
  <c r="G44" i="3"/>
  <c r="F44" i="3"/>
  <c r="G16" i="3"/>
  <c r="F20" i="3"/>
  <c r="F16" i="3"/>
  <c r="G20" i="3"/>
  <c r="F21" i="3"/>
  <c r="G41" i="3"/>
  <c r="F41" i="3"/>
  <c r="J26" i="3"/>
  <c r="J46" i="3" l="1"/>
  <c r="I46" i="3"/>
  <c r="H46" i="3"/>
  <c r="E46" i="3"/>
  <c r="D46" i="3"/>
  <c r="J45" i="3"/>
  <c r="I45" i="3"/>
  <c r="H45" i="3"/>
  <c r="E45" i="3"/>
  <c r="D45" i="3"/>
  <c r="J42" i="3"/>
  <c r="I42" i="3"/>
  <c r="H42" i="3"/>
  <c r="E42" i="3"/>
  <c r="D42" i="3"/>
  <c r="J40" i="3"/>
  <c r="I40" i="3"/>
  <c r="H40" i="3"/>
  <c r="E40" i="3"/>
  <c r="D40" i="3"/>
  <c r="J38" i="3"/>
  <c r="I38" i="3"/>
  <c r="H38" i="3"/>
  <c r="E38" i="3"/>
  <c r="D38" i="3"/>
  <c r="J37" i="3"/>
  <c r="I37" i="3"/>
  <c r="H37" i="3"/>
  <c r="E37" i="3"/>
  <c r="D37" i="3"/>
  <c r="J24" i="3"/>
  <c r="I24" i="3"/>
  <c r="H24" i="3"/>
  <c r="E24" i="3"/>
  <c r="D24" i="3"/>
  <c r="J23" i="3"/>
  <c r="I23" i="3"/>
  <c r="H23" i="3"/>
  <c r="E23" i="3"/>
  <c r="D23" i="3"/>
  <c r="J22" i="3"/>
  <c r="I22" i="3"/>
  <c r="H22" i="3"/>
  <c r="E22" i="3"/>
  <c r="D22" i="3"/>
  <c r="F40" i="3" l="1"/>
  <c r="F46" i="3"/>
  <c r="G23" i="3"/>
  <c r="G42" i="3"/>
  <c r="F45" i="3"/>
  <c r="G24" i="3"/>
  <c r="F38" i="3"/>
  <c r="G37" i="3"/>
  <c r="G40" i="3"/>
  <c r="F24" i="3"/>
  <c r="F23" i="3"/>
  <c r="F37" i="3"/>
  <c r="G38" i="3"/>
  <c r="F42" i="3"/>
  <c r="G45" i="3"/>
  <c r="G46" i="3"/>
  <c r="G22" i="3"/>
  <c r="F22" i="3"/>
  <c r="H9" i="3" l="1"/>
  <c r="H8" i="3" s="1"/>
  <c r="J9" i="3"/>
  <c r="J8" i="3" s="1"/>
  <c r="I9" i="3"/>
  <c r="I8" i="3" s="1"/>
  <c r="E9" i="3"/>
  <c r="E8" i="3" s="1"/>
  <c r="D9" i="3"/>
  <c r="D8" i="3" s="1"/>
  <c r="G9" i="3" l="1"/>
  <c r="G8" i="3" s="1"/>
  <c r="F9" i="3"/>
  <c r="F10" i="3"/>
  <c r="L11" i="3"/>
  <c r="F11" i="3"/>
  <c r="L9" i="3"/>
  <c r="L12" i="3"/>
  <c r="L10" i="3"/>
  <c r="F12" i="3"/>
  <c r="J28" i="3" l="1"/>
  <c r="I28" i="3"/>
  <c r="H28" i="3"/>
  <c r="E28" i="3"/>
  <c r="D28" i="3"/>
  <c r="J31" i="3"/>
  <c r="I31" i="3"/>
  <c r="H31" i="3"/>
  <c r="E31" i="3"/>
  <c r="D31" i="3"/>
  <c r="G28" i="3" l="1"/>
  <c r="F28" i="3"/>
  <c r="G31" i="3"/>
  <c r="F31" i="3"/>
  <c r="J36" i="3" l="1"/>
  <c r="I36" i="3"/>
  <c r="H36" i="3"/>
  <c r="E36" i="3"/>
  <c r="D36" i="3"/>
  <c r="J34" i="3"/>
  <c r="I34" i="3"/>
  <c r="H34" i="3"/>
  <c r="E34" i="3"/>
  <c r="D34" i="3"/>
  <c r="J32" i="3"/>
  <c r="I32" i="3"/>
  <c r="H32" i="3"/>
  <c r="E32" i="3"/>
  <c r="D32" i="3"/>
  <c r="J29" i="3"/>
  <c r="I29" i="3"/>
  <c r="H29" i="3"/>
  <c r="E29" i="3"/>
  <c r="D29" i="3"/>
  <c r="J27" i="3"/>
  <c r="I27" i="3"/>
  <c r="H27" i="3"/>
  <c r="E27" i="3"/>
  <c r="D27" i="3"/>
  <c r="I26" i="3"/>
  <c r="H26" i="3"/>
  <c r="E26" i="3"/>
  <c r="D26" i="3"/>
  <c r="J19" i="3"/>
  <c r="I19" i="3"/>
  <c r="H19" i="3"/>
  <c r="E19" i="3"/>
  <c r="D19" i="3"/>
  <c r="J17" i="3"/>
  <c r="I17" i="3"/>
  <c r="H17" i="3"/>
  <c r="E17" i="3"/>
  <c r="D17" i="3"/>
  <c r="J15" i="3"/>
  <c r="I15" i="3"/>
  <c r="H15" i="3"/>
  <c r="E15" i="3"/>
  <c r="D15" i="3"/>
  <c r="L19" i="3" l="1"/>
  <c r="L34" i="3"/>
  <c r="L20" i="3"/>
  <c r="L36" i="3"/>
  <c r="L15" i="3"/>
  <c r="L42" i="3"/>
  <c r="L24" i="3"/>
  <c r="L38" i="3"/>
  <c r="L27" i="3"/>
  <c r="L40" i="3"/>
  <c r="L32" i="3"/>
  <c r="L17" i="3"/>
  <c r="L29" i="3"/>
  <c r="L26" i="3"/>
  <c r="G26" i="3"/>
  <c r="G17" i="3"/>
  <c r="F19" i="3"/>
  <c r="G27" i="3"/>
  <c r="G32" i="3"/>
  <c r="F26" i="3"/>
  <c r="F36" i="3"/>
  <c r="G36" i="3"/>
  <c r="F34" i="3"/>
  <c r="G15" i="3"/>
  <c r="F27" i="3"/>
  <c r="G34" i="3"/>
  <c r="F29" i="3"/>
  <c r="F32" i="3"/>
  <c r="F15" i="3"/>
  <c r="G29" i="3"/>
  <c r="G19" i="3"/>
  <c r="F17" i="3"/>
  <c r="D25" i="3" l="1"/>
  <c r="D30" i="3"/>
  <c r="D14" i="3" l="1"/>
  <c r="E14" i="3"/>
  <c r="E18" i="3"/>
  <c r="E25" i="3"/>
  <c r="E35" i="3"/>
  <c r="D18" i="3"/>
  <c r="D35" i="3"/>
  <c r="E30" i="3"/>
  <c r="J25" i="3"/>
  <c r="J30" i="3"/>
  <c r="I30" i="3"/>
  <c r="H25" i="3"/>
  <c r="H18" i="3"/>
  <c r="I18" i="3"/>
  <c r="H30" i="3"/>
  <c r="J14" i="3"/>
  <c r="I25" i="3"/>
  <c r="H14" i="3"/>
  <c r="J18" i="3"/>
  <c r="I14" i="3"/>
  <c r="E7" i="3" l="1"/>
  <c r="L30" i="3"/>
  <c r="L18" i="3"/>
  <c r="L25" i="3"/>
  <c r="L14" i="3"/>
  <c r="F25" i="3"/>
  <c r="F30" i="3"/>
  <c r="G25" i="3"/>
  <c r="F14" i="3"/>
  <c r="F35" i="3"/>
  <c r="G14" i="3"/>
  <c r="F18" i="3"/>
  <c r="G18" i="3"/>
  <c r="G35" i="3"/>
  <c r="G30" i="3"/>
  <c r="G7" i="3" l="1"/>
  <c r="J35" i="3"/>
  <c r="I35" i="3"/>
  <c r="I7" i="3" s="1"/>
  <c r="H35" i="3"/>
  <c r="L35" i="3" l="1"/>
  <c r="H7" i="3"/>
  <c r="M5" i="3" l="1"/>
  <c r="B18" i="3" l="1"/>
  <c r="J7" i="3" l="1"/>
  <c r="L8" i="3" l="1"/>
  <c r="D7" i="3"/>
  <c r="L7" i="3" s="1"/>
  <c r="F8" i="3"/>
  <c r="F7" i="3" l="1"/>
</calcChain>
</file>

<file path=xl/sharedStrings.xml><?xml version="1.0" encoding="utf-8"?>
<sst xmlns="http://schemas.openxmlformats.org/spreadsheetml/2006/main" count="712" uniqueCount="381">
  <si>
    <t>Т/р</t>
  </si>
  <si>
    <t>Бажарилган</t>
  </si>
  <si>
    <t>Вазирлик марказий аппарати бўйича жами</t>
  </si>
  <si>
    <t>Вазирнинг биринчи ўринбосари</t>
  </si>
  <si>
    <t>Исмоилов Кодир Бахадирович</t>
  </si>
  <si>
    <t>Икрамов Иззатилла Суннатиллаевич</t>
  </si>
  <si>
    <t>Юлдашев Қаҳрамон Анваржонович</t>
  </si>
  <si>
    <t>Атакулов Тухтамурод Умарович</t>
  </si>
  <si>
    <t>Юсупов Бахром Болтаевич</t>
  </si>
  <si>
    <t>Джуманов Анвар Абитович</t>
  </si>
  <si>
    <t>Инаков Баҳром Раҳимжанович</t>
  </si>
  <si>
    <t>Сайфиев Мухиддин Исроилович</t>
  </si>
  <si>
    <t>Вазирга тўғридан-тўғри бўйсинувчи таркибий бўлинма</t>
  </si>
  <si>
    <t>Пардаев Юсуф Неъматуллаевич</t>
  </si>
  <si>
    <t>Ходжаева Фируза Эргашевна</t>
  </si>
  <si>
    <t>Акбаров Азиз Рахмонбердиевич</t>
  </si>
  <si>
    <t>Назиров Дилшодбек Бохадирович</t>
  </si>
  <si>
    <t>№</t>
  </si>
  <si>
    <t>Топшириқ мазмуни</t>
  </si>
  <si>
    <t>Масъул ходим</t>
  </si>
  <si>
    <t>Бажарилмади</t>
  </si>
  <si>
    <t>Бажарилди</t>
  </si>
  <si>
    <t>шундан:</t>
  </si>
  <si>
    <t>Артиков Зафар Болтабаевич</t>
  </si>
  <si>
    <r>
      <t xml:space="preserve">Вазирнинг биринчи ўринбосари мажмуаси </t>
    </r>
    <r>
      <rPr>
        <i/>
        <sz val="16"/>
        <rFont val="Cambria"/>
        <family val="1"/>
        <charset val="204"/>
      </rPr>
      <t>(вакант)</t>
    </r>
  </si>
  <si>
    <r>
      <t xml:space="preserve">Вазир ўринбосари </t>
    </r>
    <r>
      <rPr>
        <b/>
        <sz val="16"/>
        <color rgb="FF0070C0"/>
        <rFont val="Cambria"/>
        <family val="1"/>
        <charset val="204"/>
      </rPr>
      <t>А.Қосимов</t>
    </r>
    <r>
      <rPr>
        <b/>
        <sz val="16"/>
        <rFont val="Cambria"/>
        <family val="1"/>
        <charset val="204"/>
      </rPr>
      <t xml:space="preserve"> мажмуаси</t>
    </r>
  </si>
  <si>
    <r>
      <t xml:space="preserve">Вазир ўринбосари </t>
    </r>
    <r>
      <rPr>
        <b/>
        <sz val="16"/>
        <color rgb="FF0070C0"/>
        <rFont val="Cambria"/>
        <family val="1"/>
        <charset val="204"/>
      </rPr>
      <t>Қ.Юлдашев</t>
    </r>
    <r>
      <rPr>
        <b/>
        <sz val="16"/>
        <rFont val="Cambria"/>
        <family val="1"/>
        <charset val="204"/>
      </rPr>
      <t xml:space="preserve"> мажмуаси</t>
    </r>
  </si>
  <si>
    <r>
      <t xml:space="preserve">Вазир ўринбосари </t>
    </r>
    <r>
      <rPr>
        <b/>
        <sz val="16"/>
        <color rgb="FF0070C0"/>
        <rFont val="Cambria"/>
        <family val="1"/>
        <charset val="204"/>
      </rPr>
      <t>А.Шукуров</t>
    </r>
    <r>
      <rPr>
        <b/>
        <sz val="16"/>
        <rFont val="Cambria"/>
        <family val="1"/>
        <charset val="204"/>
      </rPr>
      <t xml:space="preserve"> мажмуаси</t>
    </r>
  </si>
  <si>
    <r>
      <t xml:space="preserve">Вазир ўринбосари </t>
    </r>
    <r>
      <rPr>
        <b/>
        <sz val="16"/>
        <color rgb="FF0070C0"/>
        <rFont val="Cambria"/>
        <family val="1"/>
        <charset val="204"/>
      </rPr>
      <t>Ж.Абдузухуров</t>
    </r>
    <r>
      <rPr>
        <b/>
        <sz val="16"/>
        <rFont val="Cambria"/>
        <family val="1"/>
        <charset val="204"/>
      </rPr>
      <t xml:space="preserve"> мажмуаси</t>
    </r>
  </si>
  <si>
    <t>Ижро муддати</t>
  </si>
  <si>
    <t>Топшириққа масъул раҳбар</t>
  </si>
  <si>
    <t xml:space="preserve">Топширқ 
сони </t>
  </si>
  <si>
    <t>Топшириқ
 коди</t>
  </si>
  <si>
    <t>Ҳужжат 
тури</t>
  </si>
  <si>
    <r>
      <t xml:space="preserve">Шундан,
доимий
</t>
    </r>
    <r>
      <rPr>
        <i/>
        <sz val="12"/>
        <color rgb="FF000000"/>
        <rFont val="Cambria"/>
        <family val="1"/>
        <charset val="204"/>
      </rPr>
      <t>(маълумот учун қабул қилинган)</t>
    </r>
  </si>
  <si>
    <t>Ижрода</t>
  </si>
  <si>
    <t>Изоҳ</t>
  </si>
  <si>
    <t>BGL5686</t>
  </si>
  <si>
    <t>YMX2279</t>
  </si>
  <si>
    <t>Бурханов Улуғбек Мурадиллаевич</t>
  </si>
  <si>
    <t>JRI8528</t>
  </si>
  <si>
    <t>LAH7227</t>
  </si>
  <si>
    <t>Зоидов Аброр Валиевич</t>
  </si>
  <si>
    <t>SBV1635</t>
  </si>
  <si>
    <t>OFF9973</t>
  </si>
  <si>
    <t>Мадибоев Нодирбек Жамолидинович</t>
  </si>
  <si>
    <t>Зайнабудинов Саъдулла Арабидинович</t>
  </si>
  <si>
    <t>Юлдашев Қахрамон Анварджанович</t>
  </si>
  <si>
    <t>сони</t>
  </si>
  <si>
    <t>фоиз</t>
  </si>
  <si>
    <t>муддати кечиктирилган</t>
  </si>
  <si>
    <t>ижрода</t>
  </si>
  <si>
    <r>
      <t xml:space="preserve">доимий 
</t>
    </r>
    <r>
      <rPr>
        <i/>
        <sz val="11"/>
        <rFont val="Cambria"/>
        <family val="1"/>
        <charset val="204"/>
      </rPr>
      <t>(маълумот учун қабул қилинган)</t>
    </r>
  </si>
  <si>
    <t>Абдузухуров Жамшиджон Толибович</t>
  </si>
  <si>
    <t>Санақулов Мизроб Фармонқулович</t>
  </si>
  <si>
    <t>Шукуров Алишер Нематуллаевич</t>
  </si>
  <si>
    <t>Жами топшириқ сони</t>
  </si>
  <si>
    <t>Сабаб</t>
  </si>
  <si>
    <t>Маълумот учун қабул қилинган билан %да</t>
  </si>
  <si>
    <t>Акрамов Шохрух Илхомович</t>
  </si>
  <si>
    <t>Бажарилмоқда</t>
  </si>
  <si>
    <t>NXN1713</t>
  </si>
  <si>
    <t>Тўғридан-тўғри вазирга бўйсинувчи</t>
  </si>
  <si>
    <t>Қосимов Акмалжон Маликжанович</t>
  </si>
  <si>
    <t>Ҳужжат
рақами 
ва санаси</t>
  </si>
  <si>
    <t>Буронов Мизроб Мовлонович</t>
  </si>
  <si>
    <t>PMV9790</t>
  </si>
  <si>
    <t>Хакимов Азиз Мурадович</t>
  </si>
  <si>
    <t>ПФ-22
16.02.2026</t>
  </si>
  <si>
    <r>
      <rPr>
        <b/>
        <sz val="16"/>
        <rFont val="Cambria"/>
        <family val="1"/>
        <charset val="204"/>
      </rPr>
      <t>Таркибий бўлинмалар</t>
    </r>
    <r>
      <rPr>
        <b/>
        <sz val="14"/>
        <rFont val="Cambria"/>
        <family val="1"/>
        <charset val="204"/>
      </rPr>
      <t xml:space="preserve">
</t>
    </r>
    <r>
      <rPr>
        <i/>
        <sz val="14"/>
        <rFont val="Cambria"/>
        <family val="1"/>
        <charset val="204"/>
      </rPr>
      <t>(департамент, бошқарма, бўлим)</t>
    </r>
  </si>
  <si>
    <t>шу жумладан:</t>
  </si>
  <si>
    <t>Мирзаев Фаррух Рузибоевич</t>
  </si>
  <si>
    <t>GNZ9558</t>
  </si>
  <si>
    <t>ПҚ-43
10.12.2021</t>
  </si>
  <si>
    <t>ПҚ-216
7.07.2023</t>
  </si>
  <si>
    <r>
      <rPr>
        <b/>
        <sz val="14"/>
        <color rgb="FF000000"/>
        <rFont val="Cambria"/>
        <family val="1"/>
        <charset val="204"/>
      </rPr>
      <t xml:space="preserve">1.3-банд
</t>
    </r>
    <r>
      <rPr>
        <sz val="14"/>
        <color rgb="FF000000"/>
        <rFont val="Cambria"/>
        <family val="1"/>
        <charset val="204"/>
      </rPr>
      <t>Қишлоқ хўжалиги вазирлиги (А.Воитов) 2023 йил 1 сентябрга қадар илмий-инновацион гуруҳларни Махсус фонд маблағлари ҳисобидан молиялаштириш тартибини тасдиқласин ҳамда 2023–2024 йилларда халқаро молия институтларининг 5 млн АҚШ доллари миқдоридаги грант маблағларини Махсус фондга йўналтирсин.</t>
    </r>
  </si>
  <si>
    <t>ПҚ-222
14.06.2024</t>
  </si>
  <si>
    <r>
      <rPr>
        <b/>
        <sz val="14"/>
        <color rgb="FF000000"/>
        <rFont val="Cambria"/>
        <family val="1"/>
        <charset val="204"/>
      </rPr>
      <t xml:space="preserve">5-илова 17-банд
</t>
    </r>
    <r>
      <rPr>
        <sz val="14"/>
        <color rgb="FF000000"/>
        <rFont val="Cambria"/>
        <family val="1"/>
        <charset val="204"/>
      </rPr>
      <t>Давлат идоралари томонидан энергия ресурсларини тежаш бўйича биринчи навбатда амалга ошириладиган чора-тадбирлар режаси</t>
    </r>
  </si>
  <si>
    <t>VOE7918</t>
  </si>
  <si>
    <t>DUL7057</t>
  </si>
  <si>
    <t>ПФ-16
30.01.2025</t>
  </si>
  <si>
    <r>
      <rPr>
        <b/>
        <sz val="14"/>
        <color rgb="FF000000"/>
        <rFont val="Cambria"/>
        <family val="1"/>
        <charset val="204"/>
      </rPr>
      <t xml:space="preserve">5-илова 15-банд
</t>
    </r>
    <r>
      <rPr>
        <sz val="14"/>
        <color rgb="FF000000"/>
        <rFont val="Cambria"/>
        <family val="1"/>
        <charset val="204"/>
      </rPr>
      <t>Республика ҳудудларида кимёлаштириш ва ўсимликларни ҳимоя қилиш воситаларининг қўлланилишини тартибга солиш ҳамда назорат қилиш соҳаси бўйича норматив-ҳуқуқий ҳужжат лойиҳаси.</t>
    </r>
  </si>
  <si>
    <t>DBC8677</t>
  </si>
  <si>
    <t>ПФ-109
7.07.2025</t>
  </si>
  <si>
    <r>
      <rPr>
        <b/>
        <sz val="14"/>
        <color rgb="FF000000"/>
        <rFont val="Cambria"/>
        <family val="1"/>
        <charset val="204"/>
      </rPr>
      <t xml:space="preserve">3.а.-банд
</t>
    </r>
    <r>
      <rPr>
        <sz val="14"/>
        <color rgb="FF000000"/>
        <rFont val="Cambria"/>
        <family val="1"/>
        <charset val="204"/>
      </rPr>
      <t>2026 йил 1 январдан бошлаб қуйидагилар тақиқлансин: (а) мулкчилик шаклидан қатъи назар уруғликларни етиштириш ва реализация қилиш билан шуғулланувчи барча тадбиркорлик субъектлари томонидан рақамли QR кодли ёрлиқланмаган ҳамда ижобий экинбоплик хулосаси олинмаган қишлоқ хўжалиги экинларининг уруғликларини реализация қилиш.</t>
    </r>
  </si>
  <si>
    <t>ПФ-130
12.08.2025</t>
  </si>
  <si>
    <r>
      <rPr>
        <b/>
        <sz val="14"/>
        <color rgb="FF000000"/>
        <rFont val="Cambria"/>
        <family val="1"/>
        <charset val="204"/>
      </rPr>
      <t xml:space="preserve">11.б.-банд
</t>
    </r>
    <r>
      <rPr>
        <sz val="14"/>
        <color rgb="FF000000"/>
        <rFont val="Cambria"/>
        <family val="1"/>
        <charset val="204"/>
      </rPr>
      <t>Қишлоқ хўжалиги вазирлиги манфаатдор вазирлик ва идоралар билан биргаликда Агропорталда қуйидаги хизмат турларини жорий қилсин: (б) 2026 йил 1 мартдан бошлаб қонунчиликда белгиланган тартибда ер тоифасини ўзгартириш ва нобудгарчилик ҳисобини юритиш бўйича: (i) қишлоқ хўжалиги ерлари тоифасини ўзгартириш юзасидан аризалар бериш, уларнинг ҳолатини онлайн кузатиб бориш ва натижаларини тақдим этиш; (ii) қишлоқ хўжалиги ишлаб чиқариши нобудгарчиликларининг ўрнини қоплаш бўйича белгиланган тартибда тўланадиган компенсация тўловини автоматик ҳисоблаш, тўловларни амалга ошириш ва ундирилган тўловлар ҳисобини юритиш.</t>
    </r>
  </si>
  <si>
    <t>Қадиров Абдухалил Рўзмаҳамматович</t>
  </si>
  <si>
    <t>QIW2351</t>
  </si>
  <si>
    <t>ПҚ-387
29.12.2025</t>
  </si>
  <si>
    <r>
      <rPr>
        <b/>
        <sz val="14"/>
        <color rgb="FF000000"/>
        <rFont val="Cambria"/>
        <family val="1"/>
        <charset val="204"/>
      </rPr>
      <t xml:space="preserve">3-илова 17-банд
</t>
    </r>
    <r>
      <rPr>
        <sz val="14"/>
        <color rgb="FF000000"/>
        <rFont val="Cambria"/>
        <family val="1"/>
        <charset val="204"/>
      </rPr>
      <t>Қишлоқ ва сув хўжалиги соҳаси ташкилотларида рақамлаштиришни жадаллаштириш, бир-бирини такрорловчи вазифа ва функцияларни чуқур таҳлил қилиш, босқичма-босқич ташкилотларни ўзини-ўзи молиялаштиришга ўтказиш ҳисобига паст самарали штат бирликларини ҳамда бюджет харажатларини камида 20 фоизга мақбуллаштириш бўйича Ўзбекистон Республикаси Президенти Администрациясига асослантирилган таклифлар киритиш.</t>
    </r>
  </si>
  <si>
    <t>Бобомуродов Шавкат Убайдуллаевич</t>
  </si>
  <si>
    <t>BBR4396</t>
  </si>
  <si>
    <r>
      <rPr>
        <b/>
        <sz val="14"/>
        <color rgb="FF000000"/>
        <rFont val="Cambria"/>
        <family val="1"/>
        <charset val="204"/>
      </rPr>
      <t xml:space="preserve">2-илова 24-банд
</t>
    </r>
    <r>
      <rPr>
        <sz val="14"/>
        <color rgb="FF000000"/>
        <rFont val="Cambria"/>
        <family val="1"/>
        <charset val="204"/>
      </rPr>
      <t>Қишлоқ хўжалиги маҳсулотлари ҳажмини ҳозирги 40 миллиарддан 2030 йилгача 60 миллиард долларга етказиш бўйича ислоҳотларни бошлаш.</t>
    </r>
  </si>
  <si>
    <r>
      <rPr>
        <b/>
        <sz val="14"/>
        <color rgb="FF000000"/>
        <rFont val="Cambria"/>
        <family val="1"/>
        <charset val="204"/>
      </rPr>
      <t xml:space="preserve">14.1
</t>
    </r>
    <r>
      <rPr>
        <sz val="14"/>
        <color rgb="FF000000"/>
        <rFont val="Cambria"/>
        <family val="1"/>
        <charset val="204"/>
      </rPr>
      <t>Қишлоқ хўжалиги вазирлиги Туризм ва спорт вазирлиги, Экология ва атроф-муҳитни муҳофаза қилиш давлат қўмитаси, Наманган вилояти ҳокимлиги билан биргаликда ҳар йили апрель-май ойларида Наманган вилоятида “Халқаро гуллар фестивали”ни ўтказиш юзасидан чора-тадбирлар дастурини тасдиқласин.</t>
    </r>
  </si>
  <si>
    <t>EBK8626</t>
  </si>
  <si>
    <t>ПҚ-5209
04.08.2021</t>
  </si>
  <si>
    <t>ПҚ-225
17.07.2025</t>
  </si>
  <si>
    <r>
      <rPr>
        <b/>
        <sz val="14"/>
        <color rgb="FF000000"/>
        <rFont val="Cambria"/>
        <family val="1"/>
        <charset val="204"/>
      </rPr>
      <t xml:space="preserve">18.б.-банд
</t>
    </r>
    <r>
      <rPr>
        <sz val="14"/>
        <color rgb="FF000000"/>
        <rFont val="Cambria"/>
        <family val="1"/>
        <charset val="204"/>
      </rPr>
      <t>Мазкур қарор ижросини самарали ташкил қилишга масъул ва шахсий жавобгар этиб қуйидагилар белгилансин: (б) қишлоқ хўжалиги вазири И. Абдураҳмонов ва Ветеринария қўмитаси раиси Б. Норқобилов – Мўғулистондан Ўзбекистонга импорт қилинадиган майда шохли молларни ҳаво транспортида олиб келиш харажатларининг бир қисмини қоплаб беришга.</t>
    </r>
  </si>
  <si>
    <t>NTK7187</t>
  </si>
  <si>
    <t>ПФ-117
25.07.2025</t>
  </si>
  <si>
    <r>
      <rPr>
        <b/>
        <sz val="14"/>
        <color rgb="FF000000"/>
        <rFont val="Cambria"/>
        <family val="1"/>
        <charset val="204"/>
      </rPr>
      <t xml:space="preserve">илова 85-банд
</t>
    </r>
    <r>
      <rPr>
        <sz val="14"/>
        <color rgb="FF000000"/>
        <rFont val="Cambria"/>
        <family val="1"/>
        <charset val="204"/>
      </rPr>
      <t>Давлат органлари ва ташкилотлари, маҳаллий ижро этувчи ҳокимият органлари, хўжалик бирлашмалари ҳар ой якуни бўйича кейинги ойнинг биринчи санасига қадар “Ijro.gov.uz” тизимидаги ўзлари масъул бўлган ва бажарилмаган қонунчилик ҳужжатлари ва топшириқларни таҳлил қилади ва уларнинг ижро ҳолати бўйича биринчи раҳбар (истисно ҳолларда – унинг биринчи ўринбосари) томонидан имзоланган маълумотни Адлия вазирлигига тақдим этади.</t>
    </r>
  </si>
  <si>
    <t>01.05.2026</t>
  </si>
  <si>
    <t>03.05.2026</t>
  </si>
  <si>
    <t>ПФ-18
03.02.2025</t>
  </si>
  <si>
    <r>
      <rPr>
        <b/>
        <sz val="14"/>
        <color rgb="FF000000"/>
        <rFont val="Cambria"/>
        <family val="1"/>
        <charset val="204"/>
      </rPr>
      <t xml:space="preserve">11-банд
</t>
    </r>
    <r>
      <rPr>
        <sz val="14"/>
        <color rgb="FF000000"/>
        <rFont val="Cambria"/>
        <family val="1"/>
        <charset val="204"/>
      </rPr>
      <t>Сув хўжалиги вазирлиги ва Қишлоқ хўжалиги вазирлиги “E-ijara” ва “Suv hisobi” ахборот тизимларини интеграция қилиш орқали “Ўздаверлойиҳа” давлат илмий-лойиҳалаш институтига янги тизим доирасида ижарага бериладиган ер участкалари бўйича сув билан таъминлаш усуллари, йиллик сув етказиб бериш лимитлари ҳақидаги маълумотларни тақдим этсин. Белгилансинки, ер участкасининг ижара шартномасида назарда тутилган сув етказиб бериш лимитларига риоя қилинмаган ҳолларда “Сув етказиб бериш хизмати” давлат муассасалари, ирригация тизимлари ҳавза бошқармалари, туман ҳокимликлари ва Дирекция ижарачи олдида солидар жавобгар бўладилар.</t>
    </r>
  </si>
  <si>
    <t>YDU5651</t>
  </si>
  <si>
    <t>05.05.2026</t>
  </si>
  <si>
    <t>ПҚ-113
05.04.2023</t>
  </si>
  <si>
    <r>
      <rPr>
        <b/>
        <sz val="14"/>
        <color rgb="FF000000"/>
        <rFont val="Cambria"/>
        <family val="1"/>
        <charset val="204"/>
      </rPr>
      <t xml:space="preserve">6в-банд
</t>
    </r>
    <r>
      <rPr>
        <sz val="14"/>
        <color rgb="FF000000"/>
        <rFont val="Cambria"/>
        <family val="1"/>
        <charset val="204"/>
      </rPr>
      <t>Вазирлик: в) ҳар ойда битта ҳудудда халқаро молия институтларининг грант маблағлари ҳисобидан Билим ва инновациялар миллий маркази, тегишли илмий-тадқиқот институтлари ва бошқа илмий муассасаларни жалб қилган ҳолда хорижий ва маҳаллий малакали мутахассислар иштирокида мева-сабзавот, картошка, полиз, дуккакли ва мойли экинлар, доривор ўсимликлар етиштириш, уларни қайта ишлаш, экспорт қилиш бўйича семинар-тренинглар ўтказиб борсин;</t>
    </r>
  </si>
  <si>
    <t>ЎРҚ-937
05.08.2024</t>
  </si>
  <si>
    <r>
      <rPr>
        <b/>
        <sz val="14"/>
        <color rgb="FF000000"/>
        <rFont val="Cambria"/>
        <family val="1"/>
        <charset val="204"/>
      </rPr>
      <t xml:space="preserve">16.10-модда
</t>
    </r>
    <r>
      <rPr>
        <sz val="14"/>
        <color rgb="FF000000"/>
        <rFont val="Cambria"/>
        <family val="1"/>
        <charset val="204"/>
      </rPr>
      <t>Автоматлаштирилган ахборот тизимига маълумотларни ва ҳужжатларни киритишнинг (бириктиришнинг) иккинчи босқичида икки ой муддатда ушбу модданинг иккинчи қисмида кўрсатилган ваколатли ташкилотлар: юборилган электрон йиғмажилдни кўриб чиқади; маълумотлар ва ҳужжатларни автоматлаштирилган ахборот тизимига киритади (бириктиради). Автоматлаштирилган ахборот тизимига: 10) Ўзбекистон Республикаси Қишлоқ хўжалиги вазирлиги ҳузуридаги «Ўздаверлойиҳа» давлат илмий-лойиҳалаш институти томонидан — қишлоқ хўжалиги ва ўрмон хўжалиги ишлаб чиқариши нобудгарчилигининг миқдори (бундан якка тартибдаги уй-жойлар қурилган ер участкалари мустасно) тўғрисидаги маълумотлар ва ҳужжатлар киритилади (бириктирилади).</t>
    </r>
  </si>
  <si>
    <r>
      <rPr>
        <b/>
        <sz val="14"/>
        <color rgb="FF000000"/>
        <rFont val="Cambria"/>
        <family val="1"/>
        <charset val="204"/>
      </rPr>
      <t xml:space="preserve">22-модда
</t>
    </r>
    <r>
      <rPr>
        <sz val="14"/>
        <color rgb="FF000000"/>
        <rFont val="Cambria"/>
        <family val="1"/>
        <charset val="204"/>
      </rPr>
      <t>Ушбу Қонунга мувофиқ ер участкасига бўлган ижара ҳуқуқи эътироф этилиши лозим бўлган ер участкаси аҳоли пунктларининг (шаҳарлар, посёлкалар ва қишлоқ аҳоли пунктларининг) ерлари ёки саноат, транспорт, алоқа, мудофаа ва бошқа мақсадларга мўлжалланган ерлар тоифасига кирмаган тақдирда ҳам ер участкасига бўлган ижара ҳуқуқининг эътироф этилишига йўл қўйилади, бундан суғориладиган ерлар мустасно. Бунда ер участкасига бўлган ижара ҳуқуқининг эътироф этилиши мазкур ер участкасини қонунчилик ҳужжатларига мувофиқ аҳоли пунктларининг (шаҳарлар, посёлкалар ва қишлоқ аҳоли пунктларининг) ерлари ёки саноат, транспорт, алоқа, мудофаа ва бошқа мақсадларга мўлжалланган ерлар тоифасига ўтказиш учун асос бўлади.</t>
    </r>
  </si>
  <si>
    <r>
      <rPr>
        <b/>
        <sz val="14"/>
        <color rgb="FF000000"/>
        <rFont val="Cambria"/>
        <family val="1"/>
        <charset val="204"/>
      </rPr>
      <t xml:space="preserve">7.а.-банд
</t>
    </r>
    <r>
      <rPr>
        <sz val="14"/>
        <color rgb="FF000000"/>
        <rFont val="Cambria"/>
        <family val="1"/>
        <charset val="204"/>
      </rPr>
      <t>Қонунчилик ҳужжатлари ва топшириқлар ижросини таъминлашда жамоатчилик назоратини ўрнатиш мақсадида 2025 йил 1 октябрдан бошлаб: (а) ижро интизоми тўғрисидаги тегишли маълумотларни давлат органлари ва ташкилотлар, шунингдек, Адлия вазирлигининг веб-саҳифаларига жойлаштириб, ҳар ойда маълумотларни янгилаб бориш амалиёти йўлга қўйилсин.</t>
    </r>
  </si>
  <si>
    <t>ПҚ-107
01.04.2023</t>
  </si>
  <si>
    <r>
      <rPr>
        <b/>
        <sz val="14"/>
        <color rgb="FF000000"/>
        <rFont val="Cambria"/>
        <family val="1"/>
        <charset val="204"/>
      </rPr>
      <t>9.2.1-банд</t>
    </r>
    <r>
      <rPr>
        <sz val="14"/>
        <color rgb="FF000000"/>
        <rFont val="Cambria"/>
        <family val="1"/>
        <charset val="204"/>
      </rPr>
      <t xml:space="preserve">
Қуйидаги маълумотлар қишлоқ хўжалиги корхоналари ва деҳқон хўжаликлари кесимида “Suv hisobi” АТга киритиб борилиши таъминлансин: Қишлоқ хўжалиги вазирлиги томонидан ҳар йили 10 майга қадар асосий майдонларга экиладиган экин турлари (пахта, ғалла, полиз, сабзавот, шоли ва бошқалар) тўғрисида;</t>
    </r>
  </si>
  <si>
    <t>KCO0305</t>
  </si>
  <si>
    <t>09.05.2026</t>
  </si>
  <si>
    <t>ПҚ-370
09.12.2025</t>
  </si>
  <si>
    <t>PYR0469</t>
  </si>
  <si>
    <r>
      <rPr>
        <b/>
        <sz val="14"/>
        <color rgb="FF000000"/>
        <rFont val="Cambria"/>
        <family val="1"/>
        <charset val="204"/>
      </rPr>
      <t xml:space="preserve">15-банд
</t>
    </r>
    <r>
      <rPr>
        <sz val="14"/>
        <color rgb="FF000000"/>
        <rFont val="Cambria"/>
        <family val="1"/>
        <charset val="204"/>
      </rPr>
      <t>15. Мазкур қарор ижросини самарали ташкил қилишга масъул ва шахсий жавобгар этиб Бош вазир ўринбосарлари Ж.А. Қўчқоров ва Ж.А. Ходжаев ҳамда қишлоқ хўжалиги вазири И.Ю. Абдурахмонов белгилансин.</t>
    </r>
  </si>
  <si>
    <t>ПФ-87
15.05.2025</t>
  </si>
  <si>
    <r>
      <rPr>
        <b/>
        <sz val="14"/>
        <color rgb="FF000000"/>
        <rFont val="Cambria"/>
        <family val="1"/>
        <charset val="204"/>
      </rPr>
      <t xml:space="preserve">6-илова 5.3-банд
</t>
    </r>
    <r>
      <rPr>
        <sz val="14"/>
        <color rgb="FF000000"/>
        <rFont val="Cambria"/>
        <family val="1"/>
        <charset val="204"/>
      </rPr>
      <t>2025 йил июнь–декабрь ойларида ишчи-ходимларни Ўзбекистон бўйлаб саёҳат қилиш бўйича режа жадвалларини туризм мавсумини инобатга олган ҳолда ишлаб чиқиб, Вазирлар Маҳкамасига тасдиқлашга киритиш. 3. Ҳар ой якуни билан кейинги ойнинг 10-санасига қадар амалга оширилган саёҳатлар бўйича Туризм қўмитасига маълумотлар тақдим этиш. Июнь ойидан бошлаб ҳар ойда</t>
    </r>
  </si>
  <si>
    <t>10.05.2026</t>
  </si>
  <si>
    <t>ПҚ-9
12.11.2021</t>
  </si>
  <si>
    <t>EEY5472</t>
  </si>
  <si>
    <t>12.05.2026</t>
  </si>
  <si>
    <r>
      <rPr>
        <b/>
        <sz val="14"/>
        <color rgb="FF000000"/>
        <rFont val="Cambria"/>
        <family val="1"/>
        <charset val="204"/>
      </rPr>
      <t xml:space="preserve">6.1
</t>
    </r>
    <r>
      <rPr>
        <sz val="14"/>
        <color rgb="FF000000"/>
        <rFont val="Cambria"/>
        <family val="1"/>
        <charset val="204"/>
      </rPr>
      <t>Қишлоқ хўжалиги вазири, Қорақалпоғистон Республикаси Вазирлар Кенгаши Раиси ва вилоятлар ҳокимлари зиммасига Лойиҳа доирасидаги тадбирларни самарали амалга ошириш учун зарур шарт-шароитларни таъминлаш, шунингдек, KfW ва Ўзбекистон Республикаси қонунчилик ҳужжатлари талабларига мувофиқ ҳисобот ҳамда зарур ҳужжатларни тайёрлаш ва тақдим этишни ўз вақтида ташкиллаштириш юзасидан шахсий жавобгарлик юклансин.</t>
    </r>
  </si>
  <si>
    <r>
      <rPr>
        <b/>
        <sz val="14"/>
        <color rgb="FF000000"/>
        <rFont val="Cambria"/>
        <family val="1"/>
        <charset val="204"/>
      </rPr>
      <t xml:space="preserve">3-илова 5.1-банд
</t>
    </r>
    <r>
      <rPr>
        <sz val="14"/>
        <color rgb="FF000000"/>
        <rFont val="Cambria"/>
        <family val="1"/>
        <charset val="204"/>
      </rPr>
      <t>Иқтисодиётнинг барча соҳаларига, шу жумладан мева-сабзавотчилик, чорвачилик ва бошқа қишлоқ хўжалиги маҳсулотлари етиштирувчи тадбиркорлик субъектлари ҳамда бошқа йўналишлардаги барча тадбиркорлар учун кредитлар тақдим этиш.</t>
    </r>
  </si>
  <si>
    <t>PFO2367</t>
  </si>
  <si>
    <t>LWJ5338</t>
  </si>
  <si>
    <r>
      <rPr>
        <b/>
        <sz val="14"/>
        <color rgb="FF000000"/>
        <rFont val="Cambria"/>
        <family val="1"/>
        <charset val="204"/>
      </rPr>
      <t xml:space="preserve">3-илова 5.2-банд
</t>
    </r>
    <r>
      <rPr>
        <sz val="14"/>
        <color rgb="FF000000"/>
        <rFont val="Cambria"/>
        <family val="1"/>
        <charset val="204"/>
      </rPr>
      <t>Иқтисодиётнинг барча соҳаларига, шу жумладан мева-сабзавотчилик, чорвачилик ва бошқа қишлоқ хўжалиги маҳсулотлари етиштирувчи тадбиркорлик субъектлари ҳамда бошқа йўналишлардаги барча тадбиркорлар учун кредитлар тақдим этиш.</t>
    </r>
  </si>
  <si>
    <t>UEE8592</t>
  </si>
  <si>
    <r>
      <rPr>
        <b/>
        <sz val="14"/>
        <color rgb="FF000000"/>
        <rFont val="Cambria"/>
        <family val="1"/>
        <charset val="204"/>
      </rPr>
      <t xml:space="preserve">3-илова 5.3-банд
</t>
    </r>
    <r>
      <rPr>
        <sz val="14"/>
        <color rgb="FF000000"/>
        <rFont val="Cambria"/>
        <family val="1"/>
        <charset val="204"/>
      </rPr>
      <t>Иқтисодиётнинг барча соҳаларига, шу жумладан мева-сабзавотчилик, чорвачилик ва бошқа қишлоқ хўжалиги маҳсулотлари етиштирувчи тадбиркорлик субъектлари ҳамда бошқа йўналишлардаги барча тадбиркорлар учун кредитлар тақдим этиш.</t>
    </r>
  </si>
  <si>
    <t>KMG0688</t>
  </si>
  <si>
    <r>
      <rPr>
        <b/>
        <sz val="14"/>
        <color rgb="FF000000"/>
        <rFont val="Cambria"/>
        <family val="1"/>
        <charset val="204"/>
      </rPr>
      <t xml:space="preserve">3-илова 5.4-банд
</t>
    </r>
    <r>
      <rPr>
        <sz val="14"/>
        <color rgb="FF000000"/>
        <rFont val="Cambria"/>
        <family val="1"/>
        <charset val="204"/>
      </rPr>
      <t>Иқтисодиётнинг барча соҳаларига, шу жумладан мева-сабзавотчилик, чорвачилик ва бошқа қишлоқ хўжалиги маҳсулотлари етиштирувчи тадбиркорлик субъектлари ҳамда бошқа йўналишлардаги барча тадбиркорлар учун кредитлар тақдим этиш.</t>
    </r>
  </si>
  <si>
    <t>ПҚ-99
13.03.2026</t>
  </si>
  <si>
    <r>
      <rPr>
        <b/>
        <sz val="14"/>
        <color rgb="FF000000"/>
        <rFont val="Cambria"/>
        <family val="1"/>
        <charset val="204"/>
      </rPr>
      <t xml:space="preserve">14-банд
</t>
    </r>
    <r>
      <rPr>
        <sz val="14"/>
        <color rgb="FF000000"/>
        <rFont val="Cambria"/>
        <family val="1"/>
        <charset val="204"/>
      </rPr>
      <t>Қишлоқ хўжалиги вазирлиги манфаатдор вазирлик ва идоралар билан биргаликда икки ой муддатда қонунчилик ҳужжатларига ушбу қарордан келиб чиқадиган ўзгартириш ва қўшимчалар тўғрисида Вазирлар Маҳкамасига таклифлар киритсин.</t>
    </r>
  </si>
  <si>
    <t>13.05.2026</t>
  </si>
  <si>
    <t>ПҚ-97
13.03.2026</t>
  </si>
  <si>
    <t>JLC2784</t>
  </si>
  <si>
    <r>
      <rPr>
        <b/>
        <sz val="14"/>
        <color rgb="FF000000"/>
        <rFont val="Cambria"/>
        <family val="1"/>
        <charset val="204"/>
      </rPr>
      <t xml:space="preserve">15-банд
</t>
    </r>
    <r>
      <rPr>
        <sz val="14"/>
        <color rgb="FF000000"/>
        <rFont val="Cambria"/>
        <family val="1"/>
        <charset val="204"/>
      </rPr>
      <t>15. Қишлоқ хўжалиги вазирлиги манфаатдор вазирлик ва идоралар билан биргаликда икки ой муддатда қонунчилик ҳужжатларига мазкур қарордан келиб чиқадиган ўзгартириш ва қўшимчалар тўғрисида Вазирлар Маҳкамасига таклифлар киритсин.</t>
    </r>
  </si>
  <si>
    <t>IVS6213</t>
  </si>
  <si>
    <t>ПҚ-96
13.03.2026</t>
  </si>
  <si>
    <t>KFK4281</t>
  </si>
  <si>
    <r>
      <rPr>
        <b/>
        <sz val="14"/>
        <color rgb="FF000000"/>
        <rFont val="Cambria"/>
        <family val="1"/>
        <charset val="204"/>
      </rPr>
      <t xml:space="preserve">1-илова 70.1-банд
</t>
    </r>
    <r>
      <rPr>
        <sz val="14"/>
        <color rgb="FF000000"/>
        <rFont val="Cambria"/>
        <family val="1"/>
        <charset val="204"/>
      </rPr>
      <t>Китоб туманида Миср тажрибаси асосида тайёрланган уруғлик картошканинг кейинги авлодларини етиштириш учун туман ҳудудидан 1500 гектар ер майдони ажратиш. (Икки ой муддатда)</t>
    </r>
  </si>
  <si>
    <t>ПҚ-172
14.05.2025</t>
  </si>
  <si>
    <t>GQX2363</t>
  </si>
  <si>
    <r>
      <rPr>
        <b/>
        <sz val="14"/>
        <color rgb="FF000000"/>
        <rFont val="Cambria"/>
        <family val="1"/>
        <charset val="204"/>
      </rPr>
      <t xml:space="preserve">4-илова 7.3-банд
</t>
    </r>
    <r>
      <rPr>
        <sz val="14"/>
        <color rgb="FF000000"/>
        <rFont val="Cambria"/>
        <family val="1"/>
        <charset val="204"/>
      </rPr>
      <t>Сут маҳсулотлари қўшилган қиймат занжирида иштирок этувчи манфаатдор томонлар учун кредит олиш имкониятини яратиш.</t>
    </r>
  </si>
  <si>
    <t>14.05.2026</t>
  </si>
  <si>
    <r>
      <rPr>
        <b/>
        <sz val="14"/>
        <color rgb="FF000000"/>
        <rFont val="Cambria"/>
        <family val="1"/>
        <charset val="204"/>
      </rPr>
      <t xml:space="preserve">4-илова 7.4-банд
</t>
    </r>
    <r>
      <rPr>
        <sz val="14"/>
        <color rgb="FF000000"/>
        <rFont val="Cambria"/>
        <family val="1"/>
        <charset val="204"/>
      </rPr>
      <t xml:space="preserve">Сут маҳсулотлари қўшилган қиймат занжирида иштирок этувчи манфаатдор томонлар учун кредит олиш имкониятини яратиш.
</t>
    </r>
    <r>
      <rPr>
        <i/>
        <sz val="14"/>
        <color rgb="FF000000"/>
        <rFont val="Cambria"/>
        <family val="1"/>
        <charset val="204"/>
      </rPr>
      <t>Amalga oshirish mexanizmi
4. Лойиҳанинг амалга оширилиши устидан тизимли мониторинг ўрнатиш. 2025–2031 йилларда</t>
    </r>
  </si>
  <si>
    <t>BUE0043</t>
  </si>
  <si>
    <t>UII4836</t>
  </si>
  <si>
    <t>ПҚ-179
15.05.2024</t>
  </si>
  <si>
    <r>
      <rPr>
        <b/>
        <sz val="14"/>
        <color rgb="FF000000"/>
        <rFont val="Cambria"/>
        <family val="1"/>
        <charset val="204"/>
      </rPr>
      <t xml:space="preserve">2.2
</t>
    </r>
    <r>
      <rPr>
        <sz val="14"/>
        <color rgb="FF000000"/>
        <rFont val="Cambria"/>
        <family val="1"/>
        <charset val="204"/>
      </rPr>
      <t>Вазирликлар, идоралар, хўжалик бирлашмалари ва тижорат банклари, Қорақалпоғистон Республикаси Вазирлар Кенгаши, вилоятлар ва Тошкент шаҳар ҳокимликлари: “йўл хариталари”да назарда тутилган барча имзоланган ҳужжатлар ва эришилган келишувларнинг белгиланган муддатларда самарали, сўзсиз, сифатли ва тўлиқ ҳажмда амалга оширилишини таъминласин;</t>
    </r>
  </si>
  <si>
    <t>15.05.2026</t>
  </si>
  <si>
    <t>ПФ-21
16.02.2026</t>
  </si>
  <si>
    <t>20-2025
17.05.2025</t>
  </si>
  <si>
    <r>
      <rPr>
        <b/>
        <sz val="14"/>
        <color rgb="FF000000"/>
        <rFont val="Cambria"/>
        <family val="1"/>
        <charset val="204"/>
      </rPr>
      <t xml:space="preserve">24-банд
</t>
    </r>
    <r>
      <rPr>
        <sz val="14"/>
        <color rgb="FF000000"/>
        <rFont val="Cambria"/>
        <family val="1"/>
        <charset val="204"/>
      </rPr>
      <t>Мазкур топшириқлар ижросини ўз вақтида ва тўлиқ таъминлашга Сирдарё вилояти ҳокимлиги (Турдимов), Қишлоқ хўжалиги вазирлиги (Абдурахмонов), Иқтисодиёт ва молия вазирлиги (Хайдаров), Сув хўжалиги вазирлиги (Хамраев), Ветеринария ва чорвачиликни ривожлантириш қўмитаси (Норқобилов), Кадастр агентлиги (Пулатов) масъул эканлиги алоҳида белгилаб қўйилсин.</t>
    </r>
  </si>
  <si>
    <t>YPT3777</t>
  </si>
  <si>
    <t>17.05.2026</t>
  </si>
  <si>
    <t>Хужакулов Нурали Кобулжонович</t>
  </si>
  <si>
    <t>42-2025
18.09.2025</t>
  </si>
  <si>
    <t>VPX7686</t>
  </si>
  <si>
    <r>
      <rPr>
        <b/>
        <sz val="14"/>
        <color rgb="FF000000"/>
        <rFont val="Cambria"/>
        <family val="1"/>
        <charset val="204"/>
      </rPr>
      <t xml:space="preserve">1-банд
</t>
    </r>
    <r>
      <rPr>
        <sz val="14"/>
        <color rgb="FF000000"/>
        <rFont val="Cambria"/>
        <family val="1"/>
        <charset val="204"/>
      </rPr>
      <t>Маҳаллий мева-сабзавот ва озиқ-овқат маҳсулотларининг ўрнини янада мустаҳкамлаш учун юқори сифатли, рақобатдош мева-сабзавот маҳсулотларини етиштириш, қайта ишлаб, қўшилган қийматни кўпайтириш чоралари кўрилсин.</t>
    </r>
  </si>
  <si>
    <t>18.05.2026</t>
  </si>
  <si>
    <t>21-2025
21.05.2025</t>
  </si>
  <si>
    <r>
      <rPr>
        <b/>
        <sz val="14"/>
        <color rgb="FF000000"/>
        <rFont val="Cambria"/>
        <family val="1"/>
        <charset val="204"/>
      </rPr>
      <t xml:space="preserve">89-банд
</t>
    </r>
    <r>
      <rPr>
        <sz val="14"/>
        <color rgb="FF000000"/>
        <rFont val="Cambria"/>
        <family val="1"/>
        <charset val="204"/>
      </rPr>
      <t>Қишлоқ хўжалиги вазирлиги (Абдурахмонов) Иқтисодиёт ва молия вазирлиги (Норқулов), Агросаноатни ривожлантириш агентлиги (Абдуллаев) билан биргаликда Андижон вилояти ҳудудида экиладиган экспортбоп бўлган “Аватар” навли узум кўчатлари учун амалдаги тартиблар асосида зарур субсидия маблағлари ажратилишини таъминласин.</t>
    </r>
  </si>
  <si>
    <t>LRB2034</t>
  </si>
  <si>
    <t>20.05.2026</t>
  </si>
  <si>
    <t>BHU5482</t>
  </si>
  <si>
    <r>
      <rPr>
        <b/>
        <sz val="14"/>
        <color rgb="FF000000"/>
        <rFont val="Cambria"/>
        <family val="1"/>
        <charset val="204"/>
      </rPr>
      <t xml:space="preserve">8.2-банд
</t>
    </r>
    <r>
      <rPr>
        <sz val="14"/>
        <color rgb="FF000000"/>
        <rFont val="Cambria"/>
        <family val="1"/>
        <charset val="204"/>
      </rPr>
      <t>Қишлоқ хўжалиги вазирлиги (Абдурахмонов): Агросаноатни ривожлантириш агентлиги (Абдуллаев), Андижон вилояти ҳокимлиги (Абдураҳмонов) билан биргаликда 2025–2026 йилларда ташаббускорларни жалб қилган ҳолда Қўрғонтепа туманидаги 300 гектар адирликда Агентлик томонидан ишлаб чиқиладиган техник иқтисодий асос ёки техник шартлар асосида ташаббускорлар маблағлари ҳисобидан саноат усулида интенсив боғ ва узумзорлар барпо этиш чораларини кўрсин</t>
    </r>
  </si>
  <si>
    <t>21.05.2026</t>
  </si>
  <si>
    <t>ПФ-223
21.11.2025</t>
  </si>
  <si>
    <r>
      <rPr>
        <b/>
        <sz val="14"/>
        <color rgb="FF000000"/>
        <rFont val="Cambria"/>
        <family val="1"/>
        <charset val="204"/>
      </rPr>
      <t xml:space="preserve">2-банд
</t>
    </r>
    <r>
      <rPr>
        <sz val="14"/>
        <color rgb="FF000000"/>
        <rFont val="Cambria"/>
        <family val="1"/>
        <charset val="204"/>
      </rPr>
      <t>2. Қишлоқ хўжалиги вазирлиги ҳузурида Қишлоқ хўжалиги суғуртаси жамғармаси (кейинги ўринларда – Жамғарма) ташкил этилсин. Белгилансинки, Жамғарма: (а) Қонунда белгиланган вазифа ва функцияларни ҳамда суғурталовчи вазифасини лицензиясиз амалга оширади; (б) суғурта (қайта суғурта) фаолиятини амалга оширишда лицензия талаблари ва шартларига риоя қилади (календарь бадал тўлаш мажбурияти бундан мустасно).</t>
    </r>
  </si>
  <si>
    <t>WLA1492</t>
  </si>
  <si>
    <t>ПФ-199
23.11.2023</t>
  </si>
  <si>
    <t>SJD1680</t>
  </si>
  <si>
    <r>
      <rPr>
        <b/>
        <sz val="14"/>
        <color rgb="FF000000"/>
        <rFont val="Cambria"/>
        <family val="1"/>
        <charset val="204"/>
      </rPr>
      <t xml:space="preserve">8-илова 22.3-банд
</t>
    </r>
    <r>
      <rPr>
        <sz val="14"/>
        <color rgb="FF000000"/>
        <rFont val="Cambria"/>
        <family val="1"/>
        <charset val="204"/>
      </rPr>
      <t>Мавжуд экологик вазият ҳамда тупроқ-иқлим шароитларини инобатга олган ҳолда Оролбўйи ҳудудидаги табиий яйлов ва пичанзорларнинг ягона таснифини ишлаб чиқиш.</t>
    </r>
  </si>
  <si>
    <t>23.05.2026</t>
  </si>
  <si>
    <t>25.05.2026</t>
  </si>
  <si>
    <t>27.05.2026</t>
  </si>
  <si>
    <t>31.05.2026</t>
  </si>
  <si>
    <t>RZO5894</t>
  </si>
  <si>
    <r>
      <rPr>
        <b/>
        <sz val="14"/>
        <color rgb="FF000000"/>
        <rFont val="Cambria"/>
        <family val="1"/>
        <charset val="204"/>
      </rPr>
      <t xml:space="preserve">1-илова 61-банд
</t>
    </r>
    <r>
      <rPr>
        <sz val="14"/>
        <color rgb="FF000000"/>
        <rFont val="Cambria"/>
        <family val="1"/>
        <charset val="204"/>
      </rPr>
      <t xml:space="preserve">2026 йилда вилоятда пахта хомашёсини етиштириш ҳосилдорлигини ошириш.
</t>
    </r>
    <r>
      <rPr>
        <i/>
        <sz val="14"/>
        <color rgb="FF000000"/>
        <rFont val="Cambria"/>
        <family val="1"/>
        <charset val="204"/>
      </rPr>
      <t>1. Пахта экиладиган 127,8 минг гектар ер майдонининг 43 фоизига хорижий навларни фермер хўжаликлари кесимида жойлаштириш. (Икки ҳафта муддатда) 2. 2026 йилда 272 дона пневматик чигит экиш сеялкаларини харид қилувчи ташаббускорлар манзилли рўйхатини шакллантириш ва техникалар сотиб олинишини ташкил қилиш. (Бир ой муддатда) 3. 2026 йилда 60 дона 76 см схемага мослашган замонавий чопиқ тракторларини лизинг асосида етказиб бериш. (Икки ой муддатда)</t>
    </r>
  </si>
  <si>
    <t>ПҚ-106
28.01.2022</t>
  </si>
  <si>
    <t>TDB6636</t>
  </si>
  <si>
    <r>
      <rPr>
        <b/>
        <sz val="14"/>
        <color rgb="FF000000"/>
        <rFont val="Cambria"/>
        <family val="1"/>
        <charset val="204"/>
      </rPr>
      <t xml:space="preserve">4-илова 17-банд
</t>
    </r>
    <r>
      <rPr>
        <sz val="14"/>
        <color rgb="FF000000"/>
        <rFont val="Cambria"/>
        <family val="1"/>
        <charset val="204"/>
      </rPr>
      <t xml:space="preserve">Уруғлик учун экилган ғалла майдонларини апробациядан ўтказиш
</t>
    </r>
    <r>
      <rPr>
        <i/>
        <sz val="14"/>
        <color rgb="FF000000"/>
        <rFont val="Cambria"/>
        <family val="1"/>
        <charset val="204"/>
      </rPr>
      <t>Уруғлик учун экилган ғалла майдонларида навларнинг навдорлигини аниқлаш учун уруғлик далаларни апробацияга тайёрлаш. Бунда: бегона нав, тур хилларидан ҳамда бегона ўтлардан тозалаш ишларини амалга ошириш; ўрим-йиғим техникаларини мавсумга тайёрлаш ҳамда кўрикдан ўтказиш тадбирларини амалга ошириш. (Ҳар йили май ойида)</t>
    </r>
  </si>
  <si>
    <t>ПҚ-264
30.05.2022</t>
  </si>
  <si>
    <t>Жураев Асрор Рустамович</t>
  </si>
  <si>
    <t>YIG7110</t>
  </si>
  <si>
    <t>RRA1055</t>
  </si>
  <si>
    <r>
      <rPr>
        <b/>
        <sz val="14"/>
        <color rgb="FF000000"/>
        <rFont val="Cambria"/>
        <family val="1"/>
        <charset val="204"/>
      </rPr>
      <t xml:space="preserve">1-илова 19-банд
</t>
    </r>
    <r>
      <rPr>
        <sz val="14"/>
        <color rgb="FF000000"/>
        <rFont val="Cambria"/>
        <family val="1"/>
        <charset val="204"/>
      </rPr>
      <t xml:space="preserve">Қишлоқ хўжалиги соҳасига халқаро молия институтларининг маблағларини жалб этиш ҳисобига лойиҳаларни амалга ошириш.
</t>
    </r>
    <r>
      <rPr>
        <i/>
        <sz val="14"/>
        <color rgb="FF000000"/>
        <rFont val="Cambria"/>
        <family val="1"/>
        <charset val="204"/>
      </rPr>
      <t>1. Нукус шаҳар, Нукус, Қўнғирот, Чимбой, Бўзатов, Элликқалъа туманларида 8,6 минг тонна қувватга эга бўлган музлаткич омборхонаси, 5 минг тонна мева-сабзавотни қадоқлаш ва қайта ишлашни ташкил этиш, 8 та авторефрижератор харид қилиш. 2. Нукус шаҳар, Нукус, Беруний, Элликқалъа туманларида 508 га ер майдонларида замонавий боғ барпо этиш, 2500 млн дона тара ишлаб чиқариш, боғдорчилик соҳасида 7 та махсус техника харид қилиш. 3. Қорақалпоғистон Республикасида Агрохизматлар марказини ташкил этиш.</t>
    </r>
  </si>
  <si>
    <t>15-2023
14.04.2023</t>
  </si>
  <si>
    <t>WTU3442</t>
  </si>
  <si>
    <r>
      <rPr>
        <b/>
        <sz val="14"/>
        <color rgb="FF000000"/>
        <rFont val="Cambria"/>
        <family val="1"/>
        <charset val="204"/>
      </rPr>
      <t xml:space="preserve">14
</t>
    </r>
    <r>
      <rPr>
        <sz val="14"/>
        <color rgb="FF000000"/>
        <rFont val="Cambria"/>
        <family val="1"/>
        <charset val="204"/>
      </rPr>
      <t>Қорақалпоғистон Республикасидаги мева-сабзавотчилик ва чорвачилик лойиҳаларига 10 млн.доллар йўналтирсин.</t>
    </r>
  </si>
  <si>
    <t>ПҚ-260
03.08.2023</t>
  </si>
  <si>
    <t>KTY1613</t>
  </si>
  <si>
    <r>
      <rPr>
        <b/>
        <sz val="14"/>
        <color rgb="FF000000"/>
        <rFont val="Cambria"/>
        <family val="1"/>
        <charset val="204"/>
      </rPr>
      <t xml:space="preserve">3-илова 1.6-банд
</t>
    </r>
    <r>
      <rPr>
        <sz val="14"/>
        <color rgb="FF000000"/>
        <rFont val="Cambria"/>
        <family val="1"/>
        <charset val="204"/>
      </rPr>
      <t xml:space="preserve">2023‒2026 йилларда янги плантациялар яратиш орқали узумнинг техник (вино) навларини ишлаб чиқаришни кўпайтириш.
</t>
    </r>
    <r>
      <rPr>
        <i/>
        <sz val="14"/>
        <color rgb="FF000000"/>
        <rFont val="Cambria"/>
        <family val="1"/>
        <charset val="204"/>
      </rPr>
      <t>6. Узумзорни барпо этиш бўйича мониторингни ташкил этиш. (баҳор ва куз ойларида)</t>
    </r>
  </si>
  <si>
    <t>35-2023
13.11.2023</t>
  </si>
  <si>
    <t>QXM3954</t>
  </si>
  <si>
    <r>
      <rPr>
        <b/>
        <sz val="14"/>
        <color rgb="FF000000"/>
        <rFont val="Cambria"/>
        <family val="1"/>
        <charset val="204"/>
      </rPr>
      <t xml:space="preserve">2-илова 56-банд
</t>
    </r>
    <r>
      <rPr>
        <sz val="14"/>
        <color rgb="FF000000"/>
        <rFont val="Cambria"/>
        <family val="1"/>
        <charset val="204"/>
      </rPr>
      <t>Қарши давлат университетининг Кўкдала туманидаги ўқув тажриба хўжалигига қарашли 1 қаватли ёрдамчи биноси (устахона) негизида Сабзавот, полиз экинлари ва картошкачилик илмий-тадқиқот институтининг Кўкдала илмий-тажриба хўжалигини ташкил этиш. Кўкдала илмий-тажриба хўжалигида илмий-тадқиқот ишларини олиб бориш ва уруғчиликни ташкил қилиш мақсадида туман заxирасидаги мавжуд Д.Сафаров ҳудудидаги сувли ер майдонидан 14 гектар (контур рақами 495-қисм; 509 А-қисм.) ва Кўкдала ҳудудидан 35 гектар лалми (контур рақами 375-қисм, 376-қисм, 501-қисм, 803-қисм, 495-қисм) ер ажратиш. Бинони балансдан балансга ўтказиш ҳамда ушбу бинони капитал таъмирлаб, тупроқ ва мевалар таркибини таҳлил қиладиган замонавий лаборатория ташкил этиш учун Халқаро молия институтларининг 1,2 млн доллар маблағларини жалб қилиш. (2023-2024 йиллар)</t>
    </r>
  </si>
  <si>
    <t>ПФ-36
16.02.2024</t>
  </si>
  <si>
    <t>ECF0835</t>
  </si>
  <si>
    <r>
      <rPr>
        <b/>
        <sz val="14"/>
        <color rgb="FF000000"/>
        <rFont val="Cambria"/>
        <family val="1"/>
        <charset val="204"/>
      </rPr>
      <t xml:space="preserve">4-илова 9.1-банд
</t>
    </r>
    <r>
      <rPr>
        <sz val="14"/>
        <color rgb="FF000000"/>
        <rFont val="Cambria"/>
        <family val="1"/>
        <charset val="204"/>
      </rPr>
      <t>Барча тоифадаги хўжаликларда босқичма-босқич мевали боғлардан олинадиган ҳосил миқдорини ошириш ҳисобига мева етиштиришни: 2024 йилда 3,2 млн тоннага; 2025 йилда 3,4 млн тоннага; 2026 йилда 3,6 млн тоннага; 2027 йилда 3,9 млн тоннага; 2028 йилда 4,1 млн тоннага етказиш</t>
    </r>
  </si>
  <si>
    <t>21-2024
09.05.2024</t>
  </si>
  <si>
    <t>DRU0658</t>
  </si>
  <si>
    <r>
      <rPr>
        <b/>
        <sz val="14"/>
        <color rgb="FF000000"/>
        <rFont val="Cambria"/>
        <family val="1"/>
        <charset val="204"/>
      </rPr>
      <t xml:space="preserve">37.2-банд
</t>
    </r>
    <r>
      <rPr>
        <sz val="14"/>
        <color rgb="FF000000"/>
        <rFont val="Cambria"/>
        <family val="1"/>
        <charset val="204"/>
      </rPr>
      <t>Қишлоқ хўжалиги вазирлиги (Абдураҳмонов): бир ой муддатда тик қудуқ қазиш, насос ва каналларни таъмирлаш ишларига Қишлоқ хўжалиги халқаро жамғармаси ҳисобидан 10 млн доллар ажратсин;</t>
    </r>
  </si>
  <si>
    <t>ПФ-151
30.09.2024</t>
  </si>
  <si>
    <r>
      <rPr>
        <b/>
        <sz val="14"/>
        <color rgb="FF000000"/>
        <rFont val="Cambria"/>
        <family val="1"/>
        <charset val="204"/>
      </rPr>
      <t xml:space="preserve">9
</t>
    </r>
    <r>
      <rPr>
        <sz val="14"/>
        <color rgb="FF000000"/>
        <rFont val="Cambria"/>
        <family val="1"/>
        <charset val="204"/>
      </rPr>
      <t>Қишлоқ хўжалиги вазирлиги (А.Шукуров) Агентлик ҳузурида Тошкент вилоятида сертификатланган кўчатларни етиштирадиган “in-vitro” лаборатория ва ихтисослашган кўчатчилик мажмуасини барпо этиш учун халқаро молия институтларининг грантлари ҳисобидан 8 миллион АҚШ доллари миқдорида маблағларни йўналтириш чораларини кўрсин.</t>
    </r>
  </si>
  <si>
    <t>IDV6488</t>
  </si>
  <si>
    <t>ПҚ-440
16.12.2024</t>
  </si>
  <si>
    <r>
      <rPr>
        <b/>
        <sz val="14"/>
        <color rgb="FF000000"/>
        <rFont val="Cambria"/>
        <family val="1"/>
        <charset val="204"/>
      </rPr>
      <t xml:space="preserve">7 илова 43.2-банд
</t>
    </r>
    <r>
      <rPr>
        <sz val="14"/>
        <color rgb="FF000000"/>
        <rFont val="Cambria"/>
        <family val="1"/>
        <charset val="204"/>
      </rPr>
      <t xml:space="preserve">Ғаллачиликда ўртача ҳосилдорликни 85 центнергача етказиш.
</t>
    </r>
    <r>
      <rPr>
        <i/>
        <sz val="14"/>
        <color rgb="FF000000"/>
        <rFont val="Cambria"/>
        <family val="1"/>
        <charset val="204"/>
      </rPr>
      <t>2. Агротехник тадбирларни ўз вақтида ва сифатли амалга ошириш. (2025 йил январь-май )</t>
    </r>
  </si>
  <si>
    <t>UYF3764</t>
  </si>
  <si>
    <t>ПҚ-410
29.11.2024</t>
  </si>
  <si>
    <r>
      <rPr>
        <b/>
        <sz val="14"/>
        <color rgb="FF000000"/>
        <rFont val="Cambria"/>
        <family val="1"/>
        <charset val="204"/>
      </rPr>
      <t xml:space="preserve">13-илова 47.3
</t>
    </r>
    <r>
      <rPr>
        <sz val="14"/>
        <color rgb="FF000000"/>
        <rFont val="Cambria"/>
        <family val="1"/>
        <charset val="204"/>
      </rPr>
      <t xml:space="preserve">Келгуси йилда шоличиликда 5 минг тонна сифатли ypyғ тайёрлаб, ҳосилдорликни ўртача 5–6 центнерга ошириш ҳамда сув тежовчи технологияларни қўллаш чораларини кўриш.
</t>
    </r>
    <r>
      <rPr>
        <i/>
        <sz val="14"/>
        <color rgb="FF000000"/>
        <rFont val="Cambria"/>
        <family val="1"/>
        <charset val="204"/>
      </rPr>
      <t>3. Сув тежаш мақсадида ерларни лазерли текислагичлар ёрдамида текислаш ҳамда замонавий сув тежовчи технологияларни қўллаш чораларини кўриш.</t>
    </r>
  </si>
  <si>
    <t>DFP2077</t>
  </si>
  <si>
    <t>ПҚ-99
11.03.2025</t>
  </si>
  <si>
    <t>NRP9274</t>
  </si>
  <si>
    <r>
      <rPr>
        <b/>
        <sz val="14"/>
        <color rgb="FF000000"/>
        <rFont val="Cambria"/>
        <family val="1"/>
        <charset val="204"/>
      </rPr>
      <t xml:space="preserve">5-илова 8.2-банд
</t>
    </r>
    <r>
      <rPr>
        <sz val="14"/>
        <color rgb="FF000000"/>
        <rFont val="Cambria"/>
        <family val="1"/>
        <charset val="204"/>
      </rPr>
      <t xml:space="preserve">Хитой Халқ Республикаси тажрибаси асосида фермер ва деҳқон хўжаликлари, томорқа ер эгалари ер участкаларида газ ва энергия талаб этмайдиган намунавий иссиқхоналар ташкил этиш. (Бюджетдан ташқари маблағлар)
</t>
    </r>
    <r>
      <rPr>
        <i/>
        <sz val="14"/>
        <color rgb="FF000000"/>
        <rFont val="Cambria"/>
        <family val="1"/>
        <charset val="204"/>
      </rPr>
      <t>2. Фермер ва деҳқон хўжаликлари, томорқа ер эгалари ер участкаларида Шандонг услубида намунавий иссиқхоналарни барпо этиш. (2026 йил май)</t>
    </r>
  </si>
  <si>
    <t>Юлдашов Зафарбек Рустамович</t>
  </si>
  <si>
    <t>TBG5853</t>
  </si>
  <si>
    <r>
      <rPr>
        <b/>
        <sz val="14"/>
        <color rgb="FF000000"/>
        <rFont val="Cambria"/>
        <family val="1"/>
        <charset val="204"/>
      </rPr>
      <t xml:space="preserve">5-илова 19.1-банд
</t>
    </r>
    <r>
      <rPr>
        <sz val="14"/>
        <color rgb="FF000000"/>
        <rFont val="Cambria"/>
        <family val="1"/>
        <charset val="204"/>
      </rPr>
      <t>Тошкент шаҳридаги Тушиа университетини ташкил этиш. (Республика давлат бюджети маблағлари, Халқаро молия институтлари грант маблағлари)</t>
    </r>
    <r>
      <rPr>
        <i/>
        <sz val="14"/>
        <color rgb="FF000000"/>
        <rFont val="Cambria"/>
        <family val="1"/>
        <charset val="204"/>
      </rPr>
      <t xml:space="preserve">
1. Тушиа Университети (Италия Республикаси) билан ҳамкорлик шартларини келишиш. (2026 йил май)</t>
    </r>
  </si>
  <si>
    <t>IXF5458</t>
  </si>
  <si>
    <r>
      <rPr>
        <b/>
        <sz val="14"/>
        <color rgb="FF000000"/>
        <rFont val="Cambria"/>
        <family val="1"/>
        <charset val="204"/>
      </rPr>
      <t xml:space="preserve">5-илова 19.2-банд
</t>
    </r>
    <r>
      <rPr>
        <sz val="14"/>
        <color rgb="FF000000"/>
        <rFont val="Cambria"/>
        <family val="1"/>
        <charset val="204"/>
      </rPr>
      <t xml:space="preserve">Тошкент шаҳридаги Тушиа университетини ташкил этиш. (Республика давлат бюджети маблағлари, Халқаро молия институтлари грант маблағлари)
</t>
    </r>
    <r>
      <rPr>
        <i/>
        <sz val="14"/>
        <color rgb="FF000000"/>
        <rFont val="Cambria"/>
        <family val="1"/>
        <charset val="204"/>
      </rPr>
      <t>2. Тушиа университети (Италия Республикаси) билан бирга Тошкент шаҳрида Тушиа халқаро университети уставини ишлаб чиқиш, тасдиқлаш, бино ажратиш ҳамда уни белгиланган тартибда давлат рўйхатидан ўтказиш. (2026 йил май)</t>
    </r>
  </si>
  <si>
    <t>RNY1171</t>
  </si>
  <si>
    <r>
      <rPr>
        <b/>
        <sz val="14"/>
        <color rgb="FF000000"/>
        <rFont val="Cambria"/>
        <family val="1"/>
        <charset val="204"/>
      </rPr>
      <t xml:space="preserve">5-илова 19.3-банд
</t>
    </r>
    <r>
      <rPr>
        <sz val="14"/>
        <color rgb="FF000000"/>
        <rFont val="Cambria"/>
        <family val="1"/>
        <charset val="204"/>
      </rPr>
      <t xml:space="preserve">Тошкент шаҳридаги Тушиа университетини ташкил этиш. (Республика давлат бюджети маблағлари, Халқаро молия институтлари грант маблағлари)
</t>
    </r>
    <r>
      <rPr>
        <i/>
        <sz val="14"/>
        <color rgb="FF000000"/>
        <rFont val="Cambria"/>
        <family val="1"/>
        <charset val="204"/>
      </rPr>
      <t>3. 2026/2027 ўқув йилидан бошлаб Университет фаолиятини молиялаштиришни республика Давлат бюджети параметрларида кўзда тутиш. (2026 йил май)</t>
    </r>
  </si>
  <si>
    <t>JOB1668</t>
  </si>
  <si>
    <r>
      <rPr>
        <b/>
        <sz val="14"/>
        <color rgb="FF000000"/>
        <rFont val="Cambria"/>
        <family val="1"/>
        <charset val="204"/>
      </rPr>
      <t>5-илова 19.4-банд</t>
    </r>
    <r>
      <rPr>
        <sz val="14"/>
        <color rgb="FF000000"/>
        <rFont val="Cambria"/>
        <family val="1"/>
        <charset val="204"/>
      </rPr>
      <t xml:space="preserve">
Тошкент шаҳридаги Тушиа университетини ташкил этиш. (Республика давлат бюджети маблағлари, Халқаро молия институтлари грант маблағлари)</t>
    </r>
    <r>
      <rPr>
        <i/>
        <sz val="14"/>
        <color rgb="FF000000"/>
        <rFont val="Cambria"/>
        <family val="1"/>
        <charset val="204"/>
      </rPr>
      <t xml:space="preserve">
4. Тошкент шаҳридаги Тушиа университети кузатув кенгашини тасдиқлаш. (2026 йил май)</t>
    </r>
  </si>
  <si>
    <t>YMS8638</t>
  </si>
  <si>
    <r>
      <rPr>
        <b/>
        <sz val="14"/>
        <color rgb="FF000000"/>
        <rFont val="Cambria"/>
        <family val="1"/>
        <charset val="204"/>
      </rPr>
      <t>2-илова 9.3-банд</t>
    </r>
    <r>
      <rPr>
        <sz val="14"/>
        <color rgb="FF000000"/>
        <rFont val="Cambria"/>
        <family val="1"/>
        <charset val="204"/>
      </rPr>
      <t xml:space="preserve">
Ўзбекистон тажрибаси асосида Мўғулистонда деҳқончилик ва мева-сабзавотчиликни ривожлантириш.
</t>
    </r>
    <r>
      <rPr>
        <i/>
        <sz val="14"/>
        <color rgb="FF000000"/>
        <rFont val="Cambria"/>
        <family val="1"/>
        <charset val="204"/>
      </rPr>
      <t>3. Етказиб берилган сабзавот-полиз экинлари уруғларини 2 гектар дала тажриба майдонларида экиш ва синовдан ўтказиш. (2026 йил май)</t>
    </r>
  </si>
  <si>
    <t>37-2025
05.09.2025</t>
  </si>
  <si>
    <t>LDO8567</t>
  </si>
  <si>
    <t>39-2025
08.09.2025</t>
  </si>
  <si>
    <t>YCW1283</t>
  </si>
  <si>
    <r>
      <rPr>
        <b/>
        <sz val="14"/>
        <color rgb="FF000000"/>
        <rFont val="Cambria"/>
        <family val="1"/>
        <charset val="204"/>
      </rPr>
      <t xml:space="preserve">14-банд
</t>
    </r>
    <r>
      <rPr>
        <sz val="14"/>
        <color rgb="FF000000"/>
        <rFont val="Cambria"/>
        <family val="1"/>
        <charset val="204"/>
      </rPr>
      <t xml:space="preserve">Қўрғонтепа туманида 2,5 млн долларлик аэропоника усулида супер элита картошка уруғини етиштириш технологияси лойиҳасини амалга ошириш учун халқаро молия институтларининг 2 млн доллар маблағларини жалб қилиш чоралари кўрилсин.
</t>
    </r>
    <r>
      <rPr>
        <i/>
        <sz val="14"/>
        <color rgb="FF000000"/>
        <rFont val="Cambria"/>
        <family val="1"/>
        <charset val="204"/>
      </rPr>
      <t>2025 йил якунига қадар</t>
    </r>
  </si>
  <si>
    <t>RBF8931</t>
  </si>
  <si>
    <r>
      <rPr>
        <b/>
        <sz val="14"/>
        <color rgb="FF000000"/>
        <rFont val="Cambria"/>
        <family val="1"/>
        <charset val="204"/>
      </rPr>
      <t xml:space="preserve">14-банд
</t>
    </r>
    <r>
      <rPr>
        <sz val="14"/>
        <color rgb="FF000000"/>
        <rFont val="Cambria"/>
        <family val="1"/>
        <charset val="204"/>
      </rPr>
      <t>14. Мазкур Фармоннинг ижросини самарали ташкил қилишга масъул ва шахсий жавобгар этиб Бош вазир ўринбосарлари Ж.А. Қўчқоров ва Ж.А. Ходжаев, қишлоқ хўжалиги вазири И.Ю. Абдурахмонов белгилансин.</t>
    </r>
  </si>
  <si>
    <t>ПФ-224
21.11.2025</t>
  </si>
  <si>
    <r>
      <rPr>
        <b/>
        <sz val="14"/>
        <color rgb="FF000000"/>
        <rFont val="Cambria"/>
        <family val="1"/>
        <charset val="204"/>
      </rPr>
      <t xml:space="preserve">12-банд
</t>
    </r>
    <r>
      <rPr>
        <sz val="14"/>
        <color rgb="FF000000"/>
        <rFont val="Cambria"/>
        <family val="1"/>
        <charset val="204"/>
      </rPr>
      <t>12. Ўзбекистон Миллий ахборот агентлиги ва Ўзбекистон Миллий телерадиокомпаниясига Қишлоқ хўжалиги вазирлиги билан биргаликда озиқ-овқат ва қишлоқ хўжалиги соҳаларида фаолият юритаётган тадбиркорлик субъектларига давлат томонидан кўрсатиладиган қўллаб-қувватлаш чоралари тўғрисида кенг жамоатчиликни мунтазам равишда хабардор қилиб бориш тавсия этилсин.</t>
    </r>
  </si>
  <si>
    <t>BJA2281</t>
  </si>
  <si>
    <r>
      <rPr>
        <b/>
        <sz val="14"/>
        <color rgb="FF000000"/>
        <rFont val="Cambria"/>
        <family val="1"/>
        <charset val="204"/>
      </rPr>
      <t xml:space="preserve">13-банд
</t>
    </r>
    <r>
      <rPr>
        <sz val="14"/>
        <color rgb="FF000000"/>
        <rFont val="Cambria"/>
        <family val="1"/>
        <charset val="204"/>
      </rPr>
      <t>13. Мазкур Фармоннинг ижросини самарали ташкил қилишга масъул ва шахсий жавобгар этиб Бош вазир ўринбосарлари Ж.А. Ходжаев ва Ж.А. Қўчқоров, қишлоқ хўжалиги вазири И.Ю. Абдурахмонов белгилансин.</t>
    </r>
  </si>
  <si>
    <t>HZC4617</t>
  </si>
  <si>
    <t>ПҚ-334
03.11.2025</t>
  </si>
  <si>
    <r>
      <rPr>
        <b/>
        <sz val="14"/>
        <color rgb="FF000000"/>
        <rFont val="Cambria"/>
        <family val="1"/>
        <charset val="204"/>
      </rPr>
      <t>10-банд</t>
    </r>
    <r>
      <rPr>
        <sz val="14"/>
        <color rgb="FF000000"/>
        <rFont val="Cambria"/>
        <family val="1"/>
        <charset val="204"/>
      </rPr>
      <t xml:space="preserve">
10. Мазкур қарорнинг ижросини самарали ташкил қилишга масъул ва шахсий жавобгар этиб қишлоқ хўжалиги вазири И.Ю. Абдураҳмонов ҳамда Қорақалпоғистон Республикаси Вазирлар Кенгашининг Раиси Ф.У. Эрманов белгилансин.</t>
    </r>
  </si>
  <si>
    <t>BMF2921</t>
  </si>
  <si>
    <t>ПҚ-358
27.11.2025</t>
  </si>
  <si>
    <t>OOE2483</t>
  </si>
  <si>
    <r>
      <rPr>
        <b/>
        <sz val="14"/>
        <color rgb="FF000000"/>
        <rFont val="Cambria"/>
        <family val="1"/>
        <charset val="204"/>
      </rPr>
      <t xml:space="preserve">1-илова 13-банд
</t>
    </r>
    <r>
      <rPr>
        <sz val="14"/>
        <color rgb="FF000000"/>
        <rFont val="Cambria"/>
        <family val="1"/>
        <charset val="204"/>
      </rPr>
      <t xml:space="preserve">Селекция ютуқларига доир талабномалар юзасидан қишлоқ хўжалиги экинларини фарқланиш, турдошлик ва барқарорликни аниқлаш бўйича синовлар ўтказиш методикасини ишлаб чиқиш ва тасдиқлаш. (2026 йил май)
</t>
    </r>
    <r>
      <rPr>
        <i/>
        <sz val="14"/>
        <color rgb="FF000000"/>
        <rFont val="Cambria"/>
        <family val="1"/>
        <charset val="204"/>
      </rPr>
      <t>Қишлоқ хўжалиги вазири буйруғи лойиҳаси</t>
    </r>
  </si>
  <si>
    <t>62-2025
24.12.2025</t>
  </si>
  <si>
    <t>XQJ8163</t>
  </si>
  <si>
    <r>
      <rPr>
        <b/>
        <sz val="14"/>
        <color rgb="FF000000"/>
        <rFont val="Cambria"/>
        <family val="1"/>
        <charset val="204"/>
      </rPr>
      <t>56-банд</t>
    </r>
    <r>
      <rPr>
        <sz val="14"/>
        <color rgb="FF000000"/>
        <rFont val="Cambria"/>
        <family val="1"/>
        <charset val="204"/>
      </rPr>
      <t xml:space="preserve">
Халқаро молия институтлари маблағларини жалб қилган ҳолда агродронларни ташишга мўлжалланган мобиль комплексларни харид қилиш чоралари кўрилсин. (2026 йил май)</t>
    </r>
  </si>
  <si>
    <t>QOV6474</t>
  </si>
  <si>
    <r>
      <rPr>
        <b/>
        <sz val="14"/>
        <color rgb="FF000000"/>
        <rFont val="Cambria"/>
        <family val="1"/>
        <charset val="204"/>
      </rPr>
      <t xml:space="preserve">19-банд
</t>
    </r>
    <r>
      <rPr>
        <sz val="14"/>
        <color rgb="FF000000"/>
        <rFont val="Cambria"/>
        <family val="1"/>
        <charset val="204"/>
      </rPr>
      <t>Қишлоқ хўжалигини суғурталаш жамғармасини самарали ташкил этиш учун 2 нафар халқаро эксперт жалб этилсин. (2026 йил май)</t>
    </r>
  </si>
  <si>
    <t>5-2026
23.01.2026</t>
  </si>
  <si>
    <t>ПҚ-58
11.02.2026</t>
  </si>
  <si>
    <t>LTT5744</t>
  </si>
  <si>
    <r>
      <rPr>
        <b/>
        <sz val="14"/>
        <color rgb="FF000000"/>
        <rFont val="Cambria"/>
        <family val="1"/>
        <charset val="204"/>
      </rPr>
      <t xml:space="preserve">7-илова 20.1.a-в-банд
</t>
    </r>
    <r>
      <rPr>
        <sz val="14"/>
        <color rgb="FF000000"/>
        <rFont val="Cambria"/>
        <family val="1"/>
        <charset val="204"/>
      </rPr>
      <t xml:space="preserve">Навоий вилоятида майда шохли моллар сонини кўпайтириш ва наслчиликни яхшилаш бўйича “Конимех тажрибаси”ни яратиш.
</t>
    </r>
    <r>
      <rPr>
        <i/>
        <sz val="14"/>
        <color rgb="FF000000"/>
        <rFont val="Cambria"/>
        <family val="1"/>
        <charset val="204"/>
      </rPr>
      <t>1. Эксперимент тариқасида қуйидагиларни назарда тутувчи “Конимех тажрибаси”ни амалга ошириш: (а) туманда чорвачилик хўжаликлари жойлашган ҳудудларда 30 та замонавий сунъий уруғлантириш пунктини ташкил этиш; (б) майда шоҳли молларни сунъий уруғлантириш учун сунъий уруғлантириш қурилмаси жамланмасини (катетер, шприц/дозатор, вагинал спекулум ва уруғни сақлаш идишлари) харид қилиш; (в) Чорвачилик ва паррандачилик илмий-тадқиқот институтининг малакали мутахассислари томонидан майда шохли молларни сунъий уруғлантириш бўйича мутахассислар, шу жумладан, йил бўйи яйлов шароитида ишловчи чўпонларни ўқитиш курсини йўлга қўйиш. Ҳисоб-китоблар асосида (вилоят маҳаллий бюджети маблағлари</t>
    </r>
  </si>
  <si>
    <t>QXE0311</t>
  </si>
  <si>
    <r>
      <rPr>
        <b/>
        <sz val="14"/>
        <color rgb="FF000000"/>
        <rFont val="Cambria"/>
        <family val="1"/>
        <charset val="204"/>
      </rPr>
      <t xml:space="preserve">6-илова 86-банд
</t>
    </r>
    <r>
      <rPr>
        <sz val="14"/>
        <color rgb="FF000000"/>
        <rFont val="Cambria"/>
        <family val="1"/>
        <charset val="204"/>
      </rPr>
      <t xml:space="preserve">“Ўзбекистон – 2030” стратегиясининг мақсад ва самарадорлик кўрсаткичларига асосан қайта кўриб чиқиладиган концепция ва стратегиялар РЎЙХАТИ
</t>
    </r>
    <r>
      <rPr>
        <i/>
        <sz val="14"/>
        <color rgb="FF000000"/>
        <rFont val="Cambria"/>
        <family val="1"/>
        <charset val="204"/>
      </rPr>
      <t>Аграр таълим тизимининг 2030 йилгача инновацион ривожланиш стратегияси (Вазирлар Маҳкамасининг 788-сонли қарори, 15.12.2020 й.) 2026 йил май</t>
    </r>
  </si>
  <si>
    <t>PGV5865</t>
  </si>
  <si>
    <r>
      <rPr>
        <b/>
        <sz val="14"/>
        <color rgb="FF000000"/>
        <rFont val="Cambria"/>
        <family val="1"/>
        <charset val="204"/>
      </rPr>
      <t>6-илова 88-банд</t>
    </r>
    <r>
      <rPr>
        <sz val="14"/>
        <color rgb="FF000000"/>
        <rFont val="Cambria"/>
        <family val="1"/>
        <charset val="204"/>
      </rPr>
      <t xml:space="preserve">
“Ўзбекистон – 2030” стратегиясининг мақсад ва самарадорлик кўрсаткичларига асосан қайта кўриб чиқиладиган концепция ва стратегиялар РЎЙХАТИ
</t>
    </r>
    <r>
      <rPr>
        <i/>
        <sz val="14"/>
        <color rgb="FF000000"/>
        <rFont val="Cambria"/>
        <family val="1"/>
        <charset val="204"/>
      </rPr>
      <t>“Ақлли қишлоқ хўжалиги” технологияларини ривожлантириш стратегияси (Вазирлар Маҳкамасининг 794-сонли қарори, 17.12.2020 й.) 2026 йил май</t>
    </r>
  </si>
  <si>
    <t>ПФ-40
13.03.2026</t>
  </si>
  <si>
    <r>
      <rPr>
        <b/>
        <sz val="14"/>
        <color rgb="FF000000"/>
        <rFont val="Cambria"/>
        <family val="1"/>
        <charset val="204"/>
      </rPr>
      <t xml:space="preserve">4-илова 1.1-банд
</t>
    </r>
    <r>
      <rPr>
        <sz val="14"/>
        <color rgb="FF000000"/>
        <rFont val="Cambria"/>
        <family val="1"/>
        <charset val="204"/>
      </rPr>
      <t xml:space="preserve">Ўзбекистон қишлоқ хўжалиги фанлари академияси (кейинги ўринларда – Академия) фаолиятини ташкил этиш.
</t>
    </r>
    <r>
      <rPr>
        <i/>
        <sz val="14"/>
        <color rgb="FF000000"/>
        <rFont val="Cambria"/>
        <family val="1"/>
        <charset val="204"/>
      </rPr>
      <t>1. Қуйидагиларни тасдиқлашни назарда тутувчи Ҳукумат қарори лойиҳасини ишлаб чиқиш: Академиянинг устави; Академиянинг ҳақиқий (академик) ва муҳбир аъзолигига танлов асосида саралаш ва тасдиқлаш тартиби тўғрисидаги низом.</t>
    </r>
  </si>
  <si>
    <t>YHD9463</t>
  </si>
  <si>
    <t>NSE6226</t>
  </si>
  <si>
    <r>
      <rPr>
        <b/>
        <sz val="14"/>
        <color rgb="FF000000"/>
        <rFont val="Cambria"/>
        <family val="1"/>
        <charset val="204"/>
      </rPr>
      <t xml:space="preserve">4-илова 2.1-банд
</t>
    </r>
    <r>
      <rPr>
        <sz val="14"/>
        <color rgb="FF000000"/>
        <rFont val="Cambria"/>
        <family val="1"/>
        <charset val="204"/>
      </rPr>
      <t xml:space="preserve">Академия таркибидаги илмий ташкилотларнинг фаолият йўналишларини қайтадан кўриб чиқиш ва такомиллаштириш.
</t>
    </r>
    <r>
      <rPr>
        <i/>
        <sz val="14"/>
        <color rgb="FF000000"/>
        <rFont val="Cambria"/>
        <family val="1"/>
        <charset val="204"/>
      </rPr>
      <t>1. Хорижий экспертларни жалб қилган ҳолда Академия таркибидаги илмий ташкилотларнинг фаолият йўналишларини ўрганиш ва таҳлил қилиш. Қишлоқ хўжалигида илм-фан ва инновацияларни ривожлантиришни қўллаб-қувватлаш жамғармаси (кейинги ўринларда – Жамғарма) маблағлари</t>
    </r>
  </si>
  <si>
    <t>REB0142</t>
  </si>
  <si>
    <t>YPD8234</t>
  </si>
  <si>
    <r>
      <rPr>
        <b/>
        <sz val="14"/>
        <color rgb="FF000000"/>
        <rFont val="Cambria"/>
        <family val="1"/>
        <charset val="204"/>
      </rPr>
      <t>4-илова 10.1-банд</t>
    </r>
    <r>
      <rPr>
        <sz val="14"/>
        <color rgb="FF000000"/>
        <rFont val="Cambria"/>
        <family val="1"/>
        <charset val="204"/>
      </rPr>
      <t xml:space="preserve">
Қишлоқ хўжалиги экинларининг селекцияси билан шуғулланувчи ёш мутахассисларнинг малакасини ошириш.</t>
    </r>
  </si>
  <si>
    <r>
      <rPr>
        <b/>
        <sz val="14"/>
        <color rgb="FF000000"/>
        <rFont val="Cambria"/>
        <family val="1"/>
        <charset val="204"/>
      </rPr>
      <t>4-илова 7.1-банд</t>
    </r>
    <r>
      <rPr>
        <sz val="14"/>
        <color rgb="FF000000"/>
        <rFont val="Cambria"/>
        <family val="1"/>
        <charset val="204"/>
      </rPr>
      <t xml:space="preserve">
Академия тизимидаги илмий муассасаларнинг ер участкаларидан мақсадли фойдаланиш ҳолатини ўрганиш.
</t>
    </r>
    <r>
      <rPr>
        <i/>
        <sz val="14"/>
        <color rgb="FF000000"/>
        <rFont val="Cambria"/>
        <family val="1"/>
        <charset val="204"/>
      </rPr>
      <t>1. Илмий муассасаларнинг ер участкаларини хатловдан ўтказиш.</t>
    </r>
  </si>
  <si>
    <t>FPV4843</t>
  </si>
  <si>
    <r>
      <rPr>
        <b/>
        <sz val="14"/>
        <color rgb="FF000000"/>
        <rFont val="Cambria"/>
        <family val="1"/>
        <charset val="204"/>
      </rPr>
      <t xml:space="preserve">4-илова 12.2-банд
</t>
    </r>
    <r>
      <rPr>
        <sz val="14"/>
        <color rgb="FF000000"/>
        <rFont val="Cambria"/>
        <family val="1"/>
        <charset val="204"/>
      </rPr>
      <t xml:space="preserve">Қишлоқ хўжалигини ривожлантириш, озиқ-овқат хавфсизлигини таъминлаш ва инновацион ресурстежамкор агротехнологияларни ишлаб чиқиш ва жорий этиш.
</t>
    </r>
    <r>
      <rPr>
        <i/>
        <sz val="14"/>
        <color rgb="FF000000"/>
        <rFont val="Cambria"/>
        <family val="1"/>
        <charset val="204"/>
      </rPr>
      <t>2. Устувор драйвер йўналишларни белгилаш ва уларнинг илмий ечими бўйича лойиҳалар мавзуларини шакллантириш. Халқаро молия институтлари ва Жамғарма маблағлари</t>
    </r>
  </si>
  <si>
    <t>IFS3124</t>
  </si>
  <si>
    <r>
      <rPr>
        <b/>
        <sz val="14"/>
        <color rgb="FF000000"/>
        <rFont val="Cambria"/>
        <family val="1"/>
        <charset val="204"/>
      </rPr>
      <t xml:space="preserve">4-илова 13.1-банд
</t>
    </r>
    <r>
      <rPr>
        <sz val="14"/>
        <color rgb="FF000000"/>
        <rFont val="Cambria"/>
        <family val="1"/>
        <charset val="204"/>
      </rPr>
      <t xml:space="preserve">Қишлоқ хўжалиги экинлари генетик ресурслари Миллий генбанкига ноёб илмий объект мақомини бериш.
</t>
    </r>
    <r>
      <rPr>
        <i/>
        <sz val="14"/>
        <color rgb="FF000000"/>
        <rFont val="Cambria"/>
        <family val="1"/>
        <charset val="204"/>
      </rPr>
      <t>1. Миллий генбанк фаолияти ва унинг моддий-техника базаси, сақланаётган генетик ресурслар таркиби ва аҳамияти бўйича тўлиқ таҳлилий маълумотлар тайёрлаш.</t>
    </r>
  </si>
  <si>
    <t>BDE9157</t>
  </si>
  <si>
    <r>
      <rPr>
        <b/>
        <sz val="14"/>
        <color rgb="FF000000"/>
        <rFont val="Cambria"/>
        <family val="1"/>
        <charset val="204"/>
      </rPr>
      <t xml:space="preserve">4-илова 17.1-банд
</t>
    </r>
    <r>
      <rPr>
        <sz val="14"/>
        <color rgb="FF000000"/>
        <rFont val="Cambria"/>
        <family val="1"/>
        <charset val="204"/>
      </rPr>
      <t xml:space="preserve">Академия ҳузуридаги Ёш олимлар кенгаши фаолиятини ташкил этиш ва уларни қўллаб-қувватлаш.
</t>
    </r>
    <r>
      <rPr>
        <i/>
        <sz val="14"/>
        <color rgb="FF000000"/>
        <rFont val="Cambria"/>
        <family val="1"/>
        <charset val="204"/>
      </rPr>
      <t>1. Ёш олимлар кенгашининг мақсад ва вазифалари, тузилмаси ва самарали фаолият юритиши бўйича иш дастурларини шакллантириш. Жамғарма маблағлари</t>
    </r>
  </si>
  <si>
    <t>Ботиров Шохзоджон Толибжон ўғли</t>
  </si>
  <si>
    <t>ПҚ-89
06.03.2026</t>
  </si>
  <si>
    <t>HHM3594</t>
  </si>
  <si>
    <r>
      <t xml:space="preserve">4-илова 18-бандБалиқчилик йўналишида балиқ етиштириш ва иш ўринлари яратишнинг энг кам меъёрларини белгилаш.
</t>
    </r>
    <r>
      <rPr>
        <i/>
        <sz val="14"/>
        <color rgb="FF000000"/>
        <rFont val="Cambria"/>
        <family val="1"/>
        <charset val="204"/>
      </rPr>
      <t>Балиқчилик фаолияти билан шуғулланаётган хўжаликларга ажратилган кўл майдонларида балиқ етиштириш ва иш ўринлари яратишнинг энг кам меъёрларини Вазирлар Маҳкамасининг қарори билан белгилаш. Бунда кўл майдонларини аниқ тоифаларга ажратиш, жумладан, экстенсив, интенсив, кичик интенсив турлари бўйича алоҳида талабларни белгилаш. Маблағ талаб қилинмайди, 2026 йил май</t>
    </r>
  </si>
  <si>
    <t>ПҚ-108
25.03.2026</t>
  </si>
  <si>
    <t>WQE0545</t>
  </si>
  <si>
    <r>
      <rPr>
        <b/>
        <sz val="14"/>
        <color rgb="FF000000"/>
        <rFont val="Cambria"/>
        <family val="1"/>
        <charset val="204"/>
      </rPr>
      <t xml:space="preserve">22.а-банд
</t>
    </r>
    <r>
      <rPr>
        <sz val="14"/>
        <color rgb="FF000000"/>
        <rFont val="Cambria"/>
        <family val="1"/>
        <charset val="204"/>
      </rPr>
      <t>22. Қишлоқ хўжалиги вазирлиги Ташқи ишлар вазирлиги, Савдо-саноат палатаси, Қорақалпоғистон Республикаси Вазирлар Кенгаши, вилоятлар ҳокимликлари билан биргаликда: (а) икки ой муддатда Нидерландиянинг “World Horti Center” инновация ва билим маркази билан ҳамкорлик ўрнатиш мақсадида марказ вакиллари билан учрашувларни ташкил этсин ва ҳамкорлик алоқаларини йўлга қўйсин ҳамда Дирекция ҳудудига кўчирилаётган тадбиркорлар учун иссиқхона хўжалиги юритишнинг илғор стандартлари бўйича махсус ўқув дастурини Ўзбекистонда жорий этсин;</t>
    </r>
  </si>
  <si>
    <r>
      <rPr>
        <b/>
        <sz val="14"/>
        <color rgb="FF000000"/>
        <rFont val="Cambria"/>
        <family val="1"/>
        <charset val="204"/>
      </rPr>
      <t xml:space="preserve">24-банд
</t>
    </r>
    <r>
      <rPr>
        <sz val="14"/>
        <color rgb="FF000000"/>
        <rFont val="Cambria"/>
        <family val="1"/>
        <charset val="204"/>
      </rPr>
      <t xml:space="preserve">24. Қишлоқ хўжалиги вазирлиги манфаатдор вазирлик ва идоралар билан биргаликда икки ой муддатда қонунчилик ҳужжатларига ушбу қарордан келиб чиқадиган ўзгартириш ва қўшимчалар тўғрисида Вазирлар Маҳкамасига таклифлар киритсин.
</t>
    </r>
  </si>
  <si>
    <t>WIA8556</t>
  </si>
  <si>
    <t>ПФ-47
25.03.2026</t>
  </si>
  <si>
    <t>NDM6553</t>
  </si>
  <si>
    <r>
      <rPr>
        <b/>
        <sz val="14"/>
        <color rgb="FF000000"/>
        <rFont val="Cambria"/>
        <family val="1"/>
        <charset val="204"/>
      </rPr>
      <t xml:space="preserve">4-банд
</t>
    </r>
    <r>
      <rPr>
        <sz val="14"/>
        <color rgb="FF000000"/>
        <rFont val="Cambria"/>
        <family val="1"/>
        <charset val="204"/>
      </rPr>
      <t xml:space="preserve">4. Қорақалпоғистон Республикаси Вазирлар Кенгаши, вилоятлар ва Тошкент шаҳар ҳокимликлари Қишлоқ хўжалиги вазирлиги, Экология ва иқлим ўзгариши миллий қўмитаси (кейинги ўринларда – Экология қўмитаси), Ветеринария ва чорвачиликни ривожлантириш қўмитаси ҳамда Кадастр агентлиги билан биргаликда икки ой муддатда ушбу Фармоннинг 1-иловасига мувофиқ ер участкалари: (а) маҳаллий ҳокимликлар захирасига қайтарилишини; (б) белгиланган тартибда Марказий Осиё атроф-муҳит ва иқлим ўзгаришини ўрганиш университетига (Green University) доимий фойдаланиш ҳуқуқи билан ажратилишини таъминласин.
</t>
    </r>
  </si>
  <si>
    <t>ПҚ-44
07.02.2025</t>
  </si>
  <si>
    <t>SRO1183</t>
  </si>
  <si>
    <r>
      <rPr>
        <b/>
        <sz val="14"/>
        <color rgb="FF000000"/>
        <rFont val="Cambria"/>
        <family val="1"/>
        <charset val="204"/>
      </rPr>
      <t xml:space="preserve">48.а.3-банд
</t>
    </r>
    <r>
      <rPr>
        <sz val="14"/>
        <color rgb="FF000000"/>
        <rFont val="Cambria"/>
        <family val="1"/>
        <charset val="204"/>
      </rPr>
      <t xml:space="preserve">Белгилансинки: а) мазкур қарор ижроси: ҳар ойда туман (шаҳар)ларга бириктирилган масъуллар томонидан халқ депутатлари туман (шаҳар) кенгашлари йиғилишида мутасадди вазирликлар, идоралар, хўжалик бирлашмалари ва маҳаллий ижро этувчи ҳокимият органлари иштирокида танқидий муҳокама қилинади
</t>
    </r>
  </si>
  <si>
    <t>Ф-52
10.05.2022</t>
  </si>
  <si>
    <t>DUS8377</t>
  </si>
  <si>
    <r>
      <rPr>
        <b/>
        <sz val="14"/>
        <color rgb="FF000000"/>
        <rFont val="Cambria"/>
        <family val="1"/>
        <charset val="204"/>
      </rPr>
      <t xml:space="preserve">4.1
</t>
    </r>
    <r>
      <rPr>
        <sz val="14"/>
        <color rgb="FF000000"/>
        <rFont val="Cambria"/>
        <family val="1"/>
        <charset val="204"/>
      </rPr>
      <t>Қишлоқ хўжалиги вазирлиги қишлоқ хўжалигига мўлжалланган янги суғориладиган ерлар ўз вақтида ва белгиланган кўрсаткичларга мувофиқ ўзлаштирилишини қатъий назорат қилсин.</t>
    </r>
  </si>
  <si>
    <t>ПҚ-269
08.09.2025</t>
  </si>
  <si>
    <t>JPQ7651</t>
  </si>
  <si>
    <r>
      <rPr>
        <b/>
        <sz val="14"/>
        <color rgb="FF000000"/>
        <rFont val="Cambria"/>
        <family val="1"/>
        <charset val="204"/>
      </rPr>
      <t xml:space="preserve">2.б.-банд
</t>
    </r>
    <r>
      <rPr>
        <sz val="14"/>
        <color rgb="FF000000"/>
        <rFont val="Cambria"/>
        <family val="1"/>
        <charset val="204"/>
      </rPr>
      <t>Шундай тартиб ўрнатилсинки, унга мувофиқ: (б) илмий муассасалар ва тадбиркорлик субъектлари томонидан ҳар йили апрель–май ойларида етиштирилган картошка мини-туганакларининг (экинбоплик хулосаси асосида): (i) 15 фоизи “Булунғур – Агро Стар” масъулияти чекланган жамиятига шартномага мувофиқ бепул етказиб берилади ва мазкур жамият томонидан ўзига ажратилган ер майдонларида юқори авлодли уруғлик картошка етиштириш ташкил этилади; (ii) 85 фоизи Қишлоқ хўжалиги вазирлиги ва ихтисослашган туманлар ҳокимликлари томонидан картошка етиштирувчи субъектларга шартномага мувофиқ бепул етказиб берилади. Бунда “Булунғур – Агро Стар” масъулияти чекланган жамияти ҳамда ихтисослашган туманлардаги картошка етиштирувчи субъектларга картошканинг мини-туганакларини етказиб бериш ҳисобини юритиш мақсадида мини-туганакларни топшириш-қабул қилишга доир шартномавий муносабатлар Қишлоқ хўжалиги вазирлигининг “Рақамли қишлоқ хўжалиги” ягона интеграцион платформаси орқали ташкил қилинади ва ҳисобга олинади;</t>
    </r>
  </si>
  <si>
    <t>55-2025
15.11.2025</t>
  </si>
  <si>
    <t>JVU4721</t>
  </si>
  <si>
    <r>
      <rPr>
        <b/>
        <sz val="14"/>
        <color rgb="FF000000"/>
        <rFont val="Cambria"/>
        <family val="1"/>
        <charset val="204"/>
      </rPr>
      <t>1.1-банд</t>
    </r>
    <r>
      <rPr>
        <sz val="14"/>
        <color rgb="FF000000"/>
        <rFont val="Cambria"/>
        <family val="1"/>
        <charset val="204"/>
      </rPr>
      <t xml:space="preserve">
Республика ва маҳаллий ижро этувчи ҳокимият органлари ва давлат улуши бўлган хўжалик корхоналари раҳбарлари ҳамда Қорақалпоғистон Республикаси Вазирлар Кенгаши Раиси, вилоятлар ва Тошкент шаҳар ҳокимлари ўзи раҳбарлик қилувчи соҳа, тармоқ ва ҳудудларда: ҳафтада бир кун сунъий интеллект технологияларининг ривожланиш йўналишлари ва жорий қилиш истиқболларини ўрганишга йўналтириш;</t>
    </r>
  </si>
  <si>
    <t>ПФ-177
26.09.2025</t>
  </si>
  <si>
    <t>DHI9482</t>
  </si>
  <si>
    <r>
      <rPr>
        <b/>
        <sz val="14"/>
        <color rgb="FF000000"/>
        <rFont val="Cambria"/>
        <family val="1"/>
        <charset val="204"/>
      </rPr>
      <t xml:space="preserve">4-илова 9.2-банд
</t>
    </r>
    <r>
      <rPr>
        <sz val="14"/>
        <color rgb="FF000000"/>
        <rFont val="Cambria"/>
        <family val="1"/>
        <charset val="204"/>
      </rPr>
      <t xml:space="preserve">Вазирлик ва идоралар ҳамда маҳаллий ҳокимликлар томонидан аэрокосмик маълумотлардан фойдаланиш ҳолатини мониторинг қилиш.
</t>
    </r>
    <r>
      <rPr>
        <i/>
        <sz val="14"/>
        <color rgb="FF000000"/>
        <rFont val="Cambria"/>
        <family val="1"/>
        <charset val="204"/>
      </rPr>
      <t>2. Сўровга асосан тўлиқ маълумотни тақдим этиш.Ҳар ойнинг охирида</t>
    </r>
  </si>
  <si>
    <t>Махсудов Бобомурод Юлдошович</t>
  </si>
  <si>
    <t>9-2026
09.02.2026</t>
  </si>
  <si>
    <t>KGJ6442</t>
  </si>
  <si>
    <r>
      <rPr>
        <b/>
        <sz val="14"/>
        <color rgb="FF000000"/>
        <rFont val="Cambria"/>
        <family val="1"/>
        <charset val="204"/>
      </rPr>
      <t xml:space="preserve">36-банд
</t>
    </r>
    <r>
      <rPr>
        <sz val="14"/>
        <color rgb="FF000000"/>
        <rFont val="Cambria"/>
        <family val="1"/>
        <charset val="204"/>
      </rPr>
      <t xml:space="preserve">Бутун республикада чорвадор ва фермерлар озуқа ва мева-сабзавот етиштиришда сув насосига сарфланган электр энергияси учун субсидияни ҳар ойнинг бошида тўлаб бериш тизимини жорий қилиш.
</t>
    </r>
    <r>
      <rPr>
        <i/>
        <sz val="14"/>
        <color rgb="FF000000"/>
        <rFont val="Cambria"/>
        <family val="1"/>
        <charset val="204"/>
      </rPr>
      <t>2026 йилдан бошлаб ҳар ойда</t>
    </r>
  </si>
  <si>
    <t>XGW0443</t>
  </si>
  <si>
    <r>
      <rPr>
        <b/>
        <sz val="14"/>
        <color rgb="FF000000"/>
        <rFont val="Cambria"/>
        <family val="1"/>
        <charset val="204"/>
      </rPr>
      <t xml:space="preserve">4-илова 9-банд
</t>
    </r>
    <r>
      <rPr>
        <sz val="14"/>
        <color rgb="FF000000"/>
        <rFont val="Cambria"/>
        <family val="1"/>
        <charset val="204"/>
      </rPr>
      <t xml:space="preserve">504 минг гектар майдонда сув тежайдиган технологияларни жорий қилиш тадбирларини амалга ошириш.
</t>
    </r>
    <r>
      <rPr>
        <i/>
        <sz val="14"/>
        <color rgb="FF000000"/>
        <rFont val="Cambria"/>
        <family val="1"/>
        <charset val="204"/>
      </rPr>
      <t>1. Мазкур тадбирларни молиялаштиришга тижорат банкларининг 2,6 триллион сўм кредит маблағлари ҳамда давлат томонидан қўллаб-қувватлаш мақсадида 700 миллиард сўм субсидияларни йўналтириш. 2. Сув тежовчи технологияларни қуйидагилар ҳисобидан жорий этиш: – 75,4 минг гектарда томчилатиб; – 97 минг гектарда ёмғирлатиб; – 26,2 минг гектарда дискрет; – 101,3 минг гектарда эгилувчан қувур ва эгатларга плёнка тўшаб; – 203 минг гектарда лазерли текислаш. Тижорат банклари маблағлари (келишув асосида), Халқаро молия институтлари маблағлари, Давлат бюджетидан ажратилган маблағлар доирасида 2026 йил 1 мартдан бошлаб</t>
    </r>
  </si>
  <si>
    <t>GFY5128</t>
  </si>
  <si>
    <r>
      <rPr>
        <b/>
        <sz val="14"/>
        <color rgb="FF000000"/>
        <rFont val="Cambria"/>
        <family val="1"/>
        <charset val="204"/>
      </rPr>
      <t xml:space="preserve">1-илова 71.2-банд
</t>
    </r>
    <r>
      <rPr>
        <sz val="14"/>
        <color rgb="FF000000"/>
        <rFont val="Cambria"/>
        <family val="1"/>
        <charset val="204"/>
      </rPr>
      <t xml:space="preserve">Дала четлари, каналлар ва коллектор-дренаж тармоқлари атрофида мевали кўчатлар ҳамда озиқ-овқат экинларини экиш.
</t>
    </r>
    <r>
      <rPr>
        <i/>
        <sz val="14"/>
        <color rgb="FF000000"/>
        <rFont val="Cambria"/>
        <family val="1"/>
        <charset val="204"/>
      </rPr>
      <t>2. Дала четлари, каналлар ва коллектор-дренаж тармоқлари атрофидаги майдонларда экилган кўчат ва экинларининг суғориш тизимини йўлга қўйиш. (2026 йил май-июнь)</t>
    </r>
  </si>
  <si>
    <t>ПҚ-130
07.04.2026</t>
  </si>
  <si>
    <t>ZJW1933</t>
  </si>
  <si>
    <r>
      <rPr>
        <b/>
        <sz val="14"/>
        <color rgb="FF000000"/>
        <rFont val="Cambria"/>
        <family val="1"/>
        <charset val="204"/>
      </rPr>
      <t xml:space="preserve">1.а-банд
</t>
    </r>
    <r>
      <rPr>
        <sz val="14"/>
        <color rgb="FF000000"/>
        <rFont val="Cambria"/>
        <family val="1"/>
        <charset val="204"/>
      </rPr>
      <t>1. Қишлоқ хўжалиги вазирлиги ҳамда Иқтисодиёт ва молия вазирлигининг гўшт маҳсулотлари нархлари барқарорлигини таъминлашга қаратилган қуйидаги йўналишларда Ўзбекистон Республикаси республика бюджетидан вақтинчалик субсидиялар ажратиш тўғрисидаги таклифи маъқуллансин: (а) 2026 йил 1 апрелдан 2026 йил 1 августга қадар тадбиркорлик субъектларига мол ва қўй гўштини импорт қилишда, уларни ҳаво транспортида ташиш харажатларининг 50 фоизи, бироқ ҳар бир килограмм гўшт учун 0,8 АҚШ долларидан ошмаган миқдорда;</t>
    </r>
  </si>
  <si>
    <t>YQB3673</t>
  </si>
  <si>
    <r>
      <rPr>
        <b/>
        <sz val="14"/>
        <color rgb="FF000000"/>
        <rFont val="Cambria"/>
        <family val="1"/>
        <charset val="204"/>
      </rPr>
      <t xml:space="preserve">1.б-банд
</t>
    </r>
    <r>
      <rPr>
        <sz val="14"/>
        <color rgb="FF000000"/>
        <rFont val="Cambria"/>
        <family val="1"/>
        <charset val="204"/>
      </rPr>
      <t>1. Қишлоқ хўжалиги вазирлиги ҳамда Иқтисодиёт ва молия вазирлигининг гўшт маҳсулотлари нархлари барқарорлигини таъминлашга қаратилган қуйидаги йўналишларда Ўзбекистон Республикаси республика бюджетидан вақтинчалик субсидиялар ажратиш тўғрисидаги таклифи маъқуллансин: (б) 2026 йил 1 апрелдан 2026 йил 31 декабрга қадар хорижий давлатлардан ҳаво транспорти орқали импорт қилинган наслдор қорамол қийматининг 10 фоизи, бироқ ҳар бир бош қорамол учун 4 миллион сўмдан ошмаган миқдорда.</t>
    </r>
  </si>
  <si>
    <r>
      <t xml:space="preserve">"Ijro.gov.uz" тизимида </t>
    </r>
    <r>
      <rPr>
        <b/>
        <sz val="18"/>
        <color rgb="FF0070C0"/>
        <rFont val="Cambria"/>
        <family val="1"/>
        <charset val="204"/>
      </rPr>
      <t>Қишлоқ хўжалиги вазирлиги</t>
    </r>
    <r>
      <rPr>
        <b/>
        <sz val="18"/>
        <color rgb="FF000000"/>
        <rFont val="Cambria"/>
        <family val="1"/>
        <charset val="204"/>
      </rPr>
      <t xml:space="preserve"> томонидан </t>
    </r>
    <r>
      <rPr>
        <b/>
        <u/>
        <sz val="18"/>
        <color rgb="FFC00000"/>
        <rFont val="Cambria"/>
        <family val="1"/>
        <charset val="204"/>
      </rPr>
      <t>Май ойида</t>
    </r>
    <r>
      <rPr>
        <b/>
        <sz val="18"/>
        <color rgb="FF000000"/>
        <rFont val="Cambria"/>
        <family val="1"/>
        <charset val="204"/>
      </rPr>
      <t xml:space="preserve"> бажарилиши лозим бўлган</t>
    </r>
    <r>
      <rPr>
        <b/>
        <sz val="18"/>
        <color rgb="FFC00000"/>
        <rFont val="Cambria"/>
        <family val="1"/>
        <charset val="204"/>
      </rPr>
      <t xml:space="preserve"> асосий ижрочи</t>
    </r>
    <r>
      <rPr>
        <b/>
        <sz val="18"/>
        <color rgb="FF000000"/>
        <rFont val="Cambria"/>
        <family val="1"/>
        <charset val="204"/>
      </rPr>
      <t xml:space="preserve"> топшириқлар 
РЎЙХАТИ</t>
    </r>
  </si>
  <si>
    <r>
      <rPr>
        <b/>
        <sz val="20"/>
        <color rgb="FF7030A0"/>
        <rFont val="Cambria"/>
        <family val="1"/>
        <charset val="204"/>
      </rPr>
      <t xml:space="preserve">"Ijro.gov.uz" </t>
    </r>
    <r>
      <rPr>
        <b/>
        <sz val="20"/>
        <rFont val="Cambria"/>
        <family val="1"/>
        <charset val="204"/>
      </rPr>
      <t xml:space="preserve">тизимида </t>
    </r>
    <r>
      <rPr>
        <b/>
        <sz val="20"/>
        <color rgb="FFC00000"/>
        <rFont val="Cambria"/>
        <family val="1"/>
        <charset val="204"/>
      </rPr>
      <t>май</t>
    </r>
    <r>
      <rPr>
        <b/>
        <sz val="20"/>
        <rFont val="Cambria"/>
        <family val="1"/>
        <charset val="204"/>
      </rPr>
      <t xml:space="preserve"> ойида бажарилиши лозим бўлган
</t>
    </r>
    <r>
      <rPr>
        <b/>
        <sz val="20"/>
        <color rgb="FFC00000"/>
        <rFont val="Cambria"/>
        <family val="1"/>
        <charset val="204"/>
      </rPr>
      <t xml:space="preserve">Президент топшириқлари </t>
    </r>
    <r>
      <rPr>
        <b/>
        <i/>
        <u/>
        <sz val="20"/>
        <color rgb="FF0070C0"/>
        <rFont val="Cambria"/>
        <family val="1"/>
        <charset val="204"/>
      </rPr>
      <t>(асосий ижрочи)</t>
    </r>
    <r>
      <rPr>
        <b/>
        <sz val="20"/>
        <rFont val="Cambria"/>
        <family val="1"/>
        <charset val="204"/>
      </rPr>
      <t>ижро ҳолати тўғрисида
М А Ъ Л У М О Т</t>
    </r>
  </si>
  <si>
    <t>Муҳиддинов Миршоджон Рустамович</t>
  </si>
  <si>
    <t>ечилган</t>
  </si>
  <si>
    <t>VGU6841</t>
  </si>
  <si>
    <r>
      <rPr>
        <b/>
        <sz val="14"/>
        <color rgb="FF000000"/>
        <rFont val="Cambria"/>
        <family val="1"/>
        <charset val="204"/>
      </rPr>
      <t>2-илова 40.2-банд</t>
    </r>
    <r>
      <rPr>
        <sz val="14"/>
        <color rgb="FF000000"/>
        <rFont val="Cambria"/>
        <family val="1"/>
        <charset val="204"/>
      </rPr>
      <t xml:space="preserve">
Органик ва органик-минерал ўғитлар хавфсизлигига доир техник регламентни такомиллаштириш.
Механизм: Лойиҳани манфаатдор вазирлик ва идоралар билан келишиш. Амалга ошириш шакли (Вазирлар Маҳкамасининг қарори лойиҳаси).</t>
    </r>
  </si>
  <si>
    <t>2-илова 52.3-банд
Балиқ ва балиқ маҳсулотлари хавфсизлигига доир техник регламентни ишлаб чиқиш ва тасдиқлаш.
Механизм: Норматив-ҳуқуқий ҳужжат лойиҳасини тасдиқлаш учун Ҳукуматга киритиш. Амалга ошириш шакли (Вазирлар Маҳкамасининг қарори лойиҳаси).</t>
  </si>
  <si>
    <t>ПҚ-91
28.02.2024</t>
  </si>
  <si>
    <t>LVV3534</t>
  </si>
  <si>
    <t>ПФ-184
14.11.2024</t>
  </si>
  <si>
    <t>4.6-банд
республика ижро этувчи ҳокимият органлари ижтимоий соҳа, иқтисодиёт ва бошқа аҳамиятга эга бўлган йўналишларни ислоҳ қилиш бўйича ташкил қилинаётган халқаро конференциялар, давра суҳбатлари ва семинарларнинг дастурларини Стратегик ислоҳотлар агентлигига тақдим қилиб боради</t>
  </si>
  <si>
    <t>08.05.2026</t>
  </si>
  <si>
    <t>HWT7815</t>
  </si>
  <si>
    <t>TQE2179</t>
  </si>
  <si>
    <t>ПФ-190
08.11.2026</t>
  </si>
  <si>
    <t>KJH0540</t>
  </si>
  <si>
    <t>12-2024
29.03.2024</t>
  </si>
  <si>
    <t>Хамидов Шухрат Нематуллоевич</t>
  </si>
  <si>
    <t>OJS6836</t>
  </si>
  <si>
    <t>104-бандЎзбекистон Республикаси Президенти маслаҳатчиси Ш.Ғаниев, Андижон вилояти ҳокимлиги (Абдурахманов), Сув хўжалиги вазирлиги (Хамраев), Қишлоқ хўжалиги вазирлиги (Абдураҳмонов) Ўзбекистоннинг Туркиядаги элчихонаси (Агзамходжаев) билан биргаликда Туркия тажрибаси асосида босқичма-босқич 50 минг гектар адирликларни ўзлаштириш бўйича зарур чораларни кўрсин.</t>
  </si>
  <si>
    <t>29.05.2026</t>
  </si>
  <si>
    <t>11-2024
29.03.2024</t>
  </si>
  <si>
    <r>
      <rPr>
        <b/>
        <sz val="14"/>
        <color rgb="FF000000"/>
        <rFont val="Cambria"/>
        <family val="1"/>
        <charset val="204"/>
      </rPr>
      <t xml:space="preserve">1.4-банд
</t>
    </r>
    <r>
      <rPr>
        <sz val="14"/>
        <color rgb="FF000000"/>
        <rFont val="Cambria"/>
        <family val="1"/>
        <charset val="204"/>
      </rPr>
      <t>Шундай тартиб ўрнатилсинки, унга мувофиқ 2022 йилдан бошлаб ҳар йили: а) келгуси йиллар учун Ўзбекистон Республикасининг ижтимоий ва ишлаб чиқариш инфратузилмасини ривожлантириш дастури (кейинги ўринларда – Дастур) ишлаб чиқилишида: вазирлик ва идоралар раҳбарлари, Қорақалпоғистон Республикаси Вазирлар Кенгаши Раиси, вилоятлар ва Тошкент шаҳар ҳокимлари 1 майга қадар тегишинча Қорақалпоғистон Республикаси Жўқорғи Кенгеси ва халқ депутатлари маҳаллий Кенгашларининг тавсияларидан келиб чиқиб, Дастурга киритиладиган лойиҳалар юзасидан Ўзбекистон Республикасининг Бош вазирига шахсий кафиллик асосида таклиф киритади;</t>
    </r>
  </si>
  <si>
    <t>OME2183</t>
  </si>
  <si>
    <t>15-2026
13.04.2026</t>
  </si>
  <si>
    <t>WSO6669</t>
  </si>
  <si>
    <t>ПҚ-108 
 25.03.2026</t>
  </si>
  <si>
    <t>VZB8482</t>
  </si>
  <si>
    <t>ПҚ-135
11.03.2026</t>
  </si>
  <si>
    <t>11.05.2026</t>
  </si>
  <si>
    <t>UGQ0155</t>
  </si>
  <si>
    <t>Дарманов Мухтор Мухаммаович</t>
  </si>
  <si>
    <r>
      <rPr>
        <b/>
        <sz val="14"/>
        <color rgb="FF000000"/>
        <rFont val="Cambria"/>
        <family val="1"/>
        <charset val="204"/>
      </rPr>
      <t>11-банд</t>
    </r>
    <r>
      <rPr>
        <sz val="14"/>
        <color rgb="FF000000"/>
        <rFont val="Cambria"/>
        <family val="1"/>
        <charset val="204"/>
      </rPr>
      <t xml:space="preserve">
11. Сурхондарё вилояти ҳокимлиги, Қишлоқ хўжалиги вазирлиги 2026 йил 1 апрелдан бошлаб “Сурхон-Агро” зонаси ҳудудидаги ер майдонларини текислаш ва тизимли равишда агротехник ишлов бериш ҳамда ирригация тармоқларини созлаш чораларини кўрсин.</t>
    </r>
  </si>
  <si>
    <t>ПФ-252
18.12.2025</t>
  </si>
  <si>
    <r>
      <rPr>
        <b/>
        <sz val="14"/>
        <color rgb="FF000000"/>
        <rFont val="Cambria"/>
        <family val="1"/>
        <charset val="204"/>
      </rPr>
      <t xml:space="preserve">1-илова 5.4-банд
</t>
    </r>
    <r>
      <rPr>
        <sz val="14"/>
        <color rgb="FF000000"/>
        <rFont val="Cambria"/>
        <family val="1"/>
        <charset val="204"/>
      </rPr>
      <t xml:space="preserve">“Инвестиция лойиҳаларини амалга оширишни назорат ва мониторинг қилиш” автоматлаштирилган ахборот тизимини такомиллаштириш орқали халқаро молия институтлари ва хорижий ҳукумат молия ташкилотлари иштирокидаги лойиҳаларнинг амалга оширилишини мониторинг қилиш.
</t>
    </r>
    <r>
      <rPr>
        <i/>
        <sz val="11"/>
        <color rgb="FF000000"/>
        <rFont val="Cambria"/>
        <family val="1"/>
        <charset val="204"/>
      </rPr>
      <t>4. Лойиҳа ташаббускорлари томонидан қуйидаги йўналишларда ишлар ташкил этилишини таъминлаш: якунланган ҳар бир лойиҳа доирасидаги барча ҳужжатларни лойиҳани амалга ошириш гуруҳидан қабул қилиб, ўзида сақлаш; лойиҳаларнинг барча босқичлардаги маълумотлари, шу жумладан, лойиҳа концепцияси, лойиҳани баҳолаш ҳужжати, лойиҳа ҳужжатлари, харид ҳужжатлари, шартномалар, ҳисобварақ-фактура ва мониторинг натижалари “Инвестиция лойиҳаларини амалга оширишни назорат ва мониторинг қилиш” автоматлаштирилган ахборот тизимига киритиб бориш; Амалий чора-тадбирлар. Доимий умумий қиймати 5 млн АҚШ доллари ва ундан юқори бўлган лойиҳалар доирасида амалга ошириладиган қурилиш объектларида кузатув камералари ўрнатиш ва уларни ушбу ахборот тизимига улаш. 2026 йил май Лойиҳа ташаббускорлари</t>
    </r>
  </si>
  <si>
    <t>UBU2199</t>
  </si>
  <si>
    <r>
      <rPr>
        <b/>
        <sz val="14"/>
        <color rgb="FF000000"/>
        <rFont val="Cambria"/>
        <family val="1"/>
        <charset val="204"/>
      </rPr>
      <t xml:space="preserve">18.б (i)-банд
</t>
    </r>
    <r>
      <rPr>
        <sz val="14"/>
        <color rgb="FF000000"/>
        <rFont val="Cambria"/>
        <family val="1"/>
        <charset val="204"/>
      </rPr>
      <t>2026 йил 1 мартдан бошлаб давлат органлари ва ташкилотлари ҳамда маҳаллий ижро этувчи ҳокимияти органларида ҳар ҳафтанинг пайшанба куни “Ёшлар куни” деб белгиланганлиги маълумот учун қабул қилинсин. Мазкур кун доирасида: (б) давлат органлари ва ташкилотлари ҳамда маҳаллий ижро этувчи ҳокимият органлари: (i) икки ҳафта муддатда 2026 йилнинг иккинчи ярим йиллиги давомида “Ёшлар куни” доирасида ўтказиладиган учрашув ва тадбирлар режасини ишлаб чиқиб, Ўзбекистон Республикаси Президенти Администрациясига киритсин;</t>
    </r>
  </si>
  <si>
    <t>04.05.2026</t>
  </si>
  <si>
    <t>LJU4667</t>
  </si>
  <si>
    <r>
      <rPr>
        <b/>
        <sz val="14"/>
        <color rgb="FF000000"/>
        <rFont val="Cambria"/>
        <family val="1"/>
        <charset val="204"/>
      </rPr>
      <t>3-илова 16.2-банд</t>
    </r>
    <r>
      <rPr>
        <sz val="14"/>
        <color rgb="FF000000"/>
        <rFont val="Cambria"/>
        <family val="1"/>
        <charset val="204"/>
      </rPr>
      <t xml:space="preserve">
Малакали мутахассислар, экспертлар, жумладан, Бизнес-омбудсман, Савдо-саноат палатаси ва бошқа манфаатдор идоралар ходимларини жалб этган ҳолда режа-графикка асосан семинар-тренингларни ташкил этиш. (Графикка асосан)</t>
    </r>
  </si>
  <si>
    <r>
      <rPr>
        <b/>
        <sz val="14"/>
        <color rgb="FF000000"/>
        <rFont val="Cambria"/>
        <family val="1"/>
        <charset val="204"/>
      </rPr>
      <t xml:space="preserve">18-банд
</t>
    </r>
    <r>
      <rPr>
        <sz val="14"/>
        <color rgb="FF000000"/>
        <rFont val="Cambria"/>
        <family val="1"/>
        <charset val="204"/>
      </rPr>
      <t>Жиззах вилоятида 2026 йил ҳосили учун асосий ва лалми майдонларда синов тариқасида дуккакли экинларни замонавий агротехнологиялардан фойдаланган ҳолда етиштириш чораларини кўриш. Бунда ловия ва мош 60х10 схемада (бир гектарда 167-170 мингта кўчат, 38-40 кг ловия уруғи, 21-23 кг мош уруғи) ҳамда нўхат 60х6 схемада (278 мингта кўчат, 90-100 кг уруғ) экилади. Шунингдек, лалми майдонларда минерал ўғитлардан фойдаланиб нўхат етиштириш амалиётини 2 минг гектарга етказиш.</t>
    </r>
  </si>
  <si>
    <t>9-2026 
 09.02.2026</t>
  </si>
  <si>
    <r>
      <rPr>
        <b/>
        <sz val="14"/>
        <color rgb="FF000000"/>
        <rFont val="Cambria"/>
        <family val="1"/>
        <charset val="204"/>
      </rPr>
      <t xml:space="preserve">48-банд
</t>
    </r>
    <r>
      <rPr>
        <sz val="14"/>
        <color rgb="FF000000"/>
        <rFont val="Cambria"/>
        <family val="1"/>
        <charset val="204"/>
      </rPr>
      <t>Экин ер майдонларини ижарага беришнинг янги тизимини яратиш. Бунда: ерни ижарага олган деҳқон унга нима экишини ўзи мустақил ҳал қилиши; аукционда такрорий савдога қўйилган ерларнинг бошланғич нархи 10 фоизгача пасайтирилиши; ер ижарасидан тушган маблағлар тўлиқ саноатлашган боғларга сув, электр тармоқларини тортиш, йўл қуриш каби инфратузилма объектлари учун сарфланиши механизмини жорий қилиш</t>
    </r>
  </si>
  <si>
    <t>AVY3720</t>
  </si>
  <si>
    <r>
      <rPr>
        <b/>
        <sz val="14"/>
        <color rgb="FF000000"/>
        <rFont val="Cambria"/>
        <family val="1"/>
        <charset val="204"/>
      </rPr>
      <t>36.1-банд</t>
    </r>
    <r>
      <rPr>
        <sz val="14"/>
        <color rgb="FF000000"/>
        <rFont val="Cambria"/>
        <family val="1"/>
        <charset val="204"/>
      </rPr>
      <t xml:space="preserve">
Вазирликлар, идоралар ҳамда уларнинг тизимидаги ташкилотлар, Қорақалпоғистон Республикаси Вазирлар Кенгаши, вилоятлар ва Тошкент шаҳар ҳокимликлари жорий йил 1 июлга қадар биринчи босқичда 10 минг нафар ва тижорат банкларида 1 минг нафар ногиронлиги бўлган шахсларни Давлат хизматини ривожлантириш агентлигининг “vacancy.argos.uz” платформаси орқали 3-иловада келтирилган режага мувофиқ танлов асосида иш билан таъминлаш чораларини кўрсин.</t>
    </r>
  </si>
  <si>
    <t>кейинги муддатга узайтирилди</t>
  </si>
  <si>
    <r>
      <rPr>
        <b/>
        <sz val="14"/>
        <color rgb="FF000000"/>
        <rFont val="Cambria"/>
        <family val="1"/>
        <charset val="204"/>
      </rPr>
      <t>1-илова</t>
    </r>
    <r>
      <rPr>
        <sz val="14"/>
        <color rgb="FF000000"/>
        <rFont val="Cambria"/>
        <family val="1"/>
        <charset val="204"/>
      </rPr>
      <t xml:space="preserve">
2.1 Қишлоқ хўжалигида қайта фойдаланишга киритилган 92 495 гектар ер майдонларининг тупроқ-иқлим шароити, сув билан таъминланганлиги, ташқи ва ички бозор талабларини ҳисобга олган ҳолда ушбу майдонларда қишлоқ хўжалиги экинларини ердан фойдаланувчилар томонидан мустақил жойлаштирилишини ташкил этиш.</t>
    </r>
  </si>
  <si>
    <r>
      <rPr>
        <b/>
        <sz val="14"/>
        <color rgb="FF000000"/>
        <rFont val="Cambria"/>
        <family val="1"/>
        <charset val="204"/>
      </rPr>
      <t>10.1-банд</t>
    </r>
    <r>
      <rPr>
        <sz val="14"/>
        <color rgb="FF000000"/>
        <rFont val="Cambria"/>
        <family val="1"/>
        <charset val="204"/>
      </rPr>
      <t xml:space="preserve">
Мавжуд яйлов, қир ва адирлардан самарали фойдаланиш мақсадида саноатлашган боғ ва токзор ташкил қилиш, сабзавот, озуқа экинини етиштириш учун адир ерлар қийматининг 1 фоиз миқдоридаги нарх билан аукционга чиқарилсин ҳамда ерни бошқа ташаббускорга қайта ижарага берилсин. Бунда ижара ҳуқуқини бепул рўйхатдан ўтказиш назарда тутилсин. (2026 йил апрель)</t>
    </r>
  </si>
  <si>
    <t>ENF1649</t>
  </si>
  <si>
    <r>
      <rPr>
        <b/>
        <sz val="14"/>
        <color rgb="FF000000"/>
        <rFont val="Cambria"/>
        <family val="1"/>
        <charset val="204"/>
      </rPr>
      <t>8-илова 5-банд</t>
    </r>
    <r>
      <rPr>
        <sz val="14"/>
        <color rgb="FF000000"/>
        <rFont val="Cambria"/>
        <family val="1"/>
        <charset val="204"/>
      </rPr>
      <t xml:space="preserve">
Қишлоқ хўжалиги соҳасида сув танқислигининг олдини олиш тизимини жорий қилиш. Қуйидагиларни назарда тутувчи қишлоқ хўжалиги соҳасида илмий асосланган сув танқислигининг олдини олишга қаратилган дастурни ишлаб чиқиш: генетик тадқиқотлар орқали сувсизликка чидамли навларни яратиш (шоли, буғдой, пахта, маккажўхори, мош, ловия ва бошқалар) ва селекция ишларини кучайтириш; Биотехнологиялар ва ген инженерияси илмий-тадқиқот институтини ташкил этиш; томчилатиб суғориш, ер намини сақловчи технологияларни жорий этиш ва лазерли текислаш орқали суғориш самарадорлигини ошириш; сув танқис ҳудудларда сув кам талаб қиладиган экинларга ўтиш; қишлоқ хўжалиги соҳасида учувчисиз учиш қурилмалари ва сунъий интеллектдан фойдаланишни жадал ривожлантириш.</t>
    </r>
  </si>
  <si>
    <t>ПФ-66
20.04.2026</t>
  </si>
  <si>
    <t>НПА</t>
  </si>
  <si>
    <r>
      <rPr>
        <b/>
        <sz val="14"/>
        <color rgb="FF000000"/>
        <rFont val="Cambria"/>
        <family val="1"/>
        <charset val="204"/>
      </rPr>
      <t xml:space="preserve">6-банд
</t>
    </r>
    <r>
      <rPr>
        <sz val="14"/>
        <color rgb="FF000000"/>
        <rFont val="Cambria"/>
        <family val="1"/>
        <charset val="204"/>
      </rPr>
      <t>Халқаро консалтинг компанияси билан бирга ишлаб чиқилаётган иссиқхона хўжаликлари фаолиятини ривожлантириш ва самарадорлигини оширишга қаратилган дастурда замонавий ресурс тежамкор технологияларни қўллаган ҳолда устма-уст усулда қишлоқ хўжалиги маҳсулотларини етиштириш имконини берувчи қаватли иссиқхоналар ташкил этиш ҳамда уларни қўллаб-қувватлаш механизмларини назарда тутиш.</t>
    </r>
  </si>
  <si>
    <r>
      <rPr>
        <b/>
        <sz val="14"/>
        <color rgb="FF000000"/>
        <rFont val="Cambria"/>
        <family val="1"/>
        <charset val="204"/>
      </rPr>
      <t>8-илова 37.1-банд</t>
    </r>
    <r>
      <rPr>
        <sz val="14"/>
        <color rgb="FF000000"/>
        <rFont val="Cambria"/>
        <family val="1"/>
        <charset val="204"/>
      </rPr>
      <t xml:space="preserve">
Аграр соҳа ва тармоқларга оид муҳим халқаро ва миллий саналар муносабати билан Университетда ўтказиладиган тадбирларнинг тақвим-режасини тасдиқлаш.
</t>
    </r>
    <r>
      <rPr>
        <i/>
        <sz val="14"/>
        <color rgb="FF000000"/>
        <rFont val="Cambria"/>
        <family val="1"/>
        <charset val="204"/>
      </rPr>
      <t>Механизм: 1. Тақвим-режани ишлаб чиқиш ва тасдиқлаш. Бир ой муддатда. Университетнинг бюджетдан ташқари маблағлари</t>
    </r>
  </si>
  <si>
    <t>Обломурадов Нарзулло Наимович</t>
  </si>
  <si>
    <t>Шавкатов Жавоҳир Тоҳир ўғли</t>
  </si>
  <si>
    <t>қайта тикланди</t>
  </si>
  <si>
    <t>ПФ-68
24.04.2026</t>
  </si>
  <si>
    <t>07.05.2026</t>
  </si>
  <si>
    <t>DTH7595</t>
  </si>
  <si>
    <r>
      <rPr>
        <b/>
        <sz val="14"/>
        <color rgb="FF000000"/>
        <rFont val="Cambria"/>
        <family val="1"/>
        <charset val="204"/>
      </rPr>
      <t xml:space="preserve">10.а-банд
</t>
    </r>
    <r>
      <rPr>
        <sz val="14"/>
        <color rgb="FF000000"/>
        <rFont val="Cambria"/>
        <family val="1"/>
        <charset val="204"/>
      </rPr>
      <t xml:space="preserve">2022 йил 1 январдан 2023 йил 15 апрелга қадар очиқ электрон танловлар орқали 2-иловага мувофиқ 1 456 та юридик шахсга ижарага берилган 80 816 гектар қишлоқ хўжалигига мўлжалланган ер участкалари бўйича ижара муддатига тенг тақсимланадиган қўшимча тўловлар ёки ижарага олиш ҳуқуқини бўлиб-бўлиб тўлаш бўйича тўловлардан муддати ўтган қарздорлик суммаси ер участкаси норматив қийматининг тўрт бараваридан ортиқ бўлса, жами тўланадиган тўловни бирйўла 20 фоиз чегирма билан ёки уч йил давомида фоизсиз бўлиб тўлаш шарти билан ушбу суммани ер участкаси норматив қийматининг тўрт бараварига тенг миқдорда тўлаш имконияти берилсин. Бунда:
</t>
    </r>
    <r>
      <rPr>
        <i/>
        <sz val="12"/>
        <color rgb="FF000000"/>
        <rFont val="Cambria"/>
        <family val="1"/>
        <charset val="204"/>
      </rPr>
      <t>Механизм: (а) Қишлоқ хўжалиги вазирлиги Давлат активларини бошқариш агентлиги ва Кадастр агентлиги билан биргаликда бир ҳафта муддатда мазкур Фармонга 2-иловада назарда тутилган ер участкалари ижарачиларининг номма-ном рўйхати ҳамда ер участкалари туман (шаҳар) ҳокимлиги тасарруфига топширилганлиги ҳолати ва улар томонидан жами тўланадиган тўловни ер участкаси норматив қийматининг тўрт бараварига тенг миқдорда белгилаб, Солиқ қўмитасига тақдим этсин;</t>
    </r>
  </si>
  <si>
    <t>35.2-банд-банд
Улар ерга экин экиб, ундан мақсадли фойдаланса, ер солиғини 2 карра камайтириб бериш, аксинча, ерга экин экилмаса, солиқни 2 карра оширилган ставкада қўллаш механизмини жорий қилиш бўйича Қонун лойиҳасини киритиш
Механизм: 2026 йил апрель</t>
  </si>
  <si>
    <t>ETT8468</t>
  </si>
  <si>
    <t>2026 йил 4 май соат 09:15 ҳолатига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</si>
</sst>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9" x14ac:knownFonts="1">
    <font>
      <sz val="11"/>
      <color theme="1"/>
      <name val="Calibri"/>
      <charset val="204"/>
      <scheme val="minor"/>
    </font>
    <font>
      <sz val="11"/>
      <color theme="1"/>
      <name val="Times New Roman"/>
      <family val="1"/>
      <charset val="204"/>
    </font>
    <font>
      <sz val="14"/>
      <color theme="1"/>
      <name val="Times New Roman"/>
      <family val="1"/>
      <charset val="204"/>
    </font>
    <font>
      <b/>
      <sz val="11"/>
      <color theme="1"/>
      <name val="Times New Roman"/>
      <family val="1"/>
      <charset val="204"/>
    </font>
    <font>
      <b/>
      <sz val="14"/>
      <color theme="1"/>
      <name val="Times New Roman"/>
      <family val="1"/>
      <charset val="204"/>
    </font>
    <font>
      <sz val="14"/>
      <color rgb="FF000000"/>
      <name val="Cambria"/>
      <family val="1"/>
      <charset val="204"/>
    </font>
    <font>
      <sz val="14"/>
      <name val="Cambria"/>
      <family val="1"/>
      <charset val="204"/>
    </font>
    <font>
      <sz val="14"/>
      <color theme="1"/>
      <name val="Cambria"/>
      <family val="1"/>
      <charset val="204"/>
    </font>
    <font>
      <sz val="11"/>
      <color theme="1"/>
      <name val="Cambria"/>
      <family val="1"/>
      <charset val="204"/>
    </font>
    <font>
      <b/>
      <sz val="11"/>
      <color rgb="FFFF0000"/>
      <name val="Cambria"/>
      <family val="1"/>
      <charset val="204"/>
    </font>
    <font>
      <b/>
      <sz val="14"/>
      <color rgb="FF000000"/>
      <name val="Cambria"/>
      <family val="1"/>
      <charset val="204"/>
    </font>
    <font>
      <b/>
      <sz val="14"/>
      <name val="Cambria"/>
      <family val="1"/>
      <charset val="204"/>
    </font>
    <font>
      <sz val="11"/>
      <color theme="1"/>
      <name val="Calibri"/>
      <family val="2"/>
      <charset val="204"/>
      <scheme val="minor"/>
    </font>
    <font>
      <b/>
      <sz val="14"/>
      <color rgb="FF0070C0"/>
      <name val="Cambria"/>
      <family val="1"/>
      <charset val="204"/>
    </font>
    <font>
      <sz val="11"/>
      <color theme="1"/>
      <name val="Calibri"/>
      <family val="2"/>
      <scheme val="minor"/>
    </font>
    <font>
      <b/>
      <sz val="16"/>
      <name val="Cambria"/>
      <family val="1"/>
      <charset val="204"/>
    </font>
    <font>
      <b/>
      <sz val="16"/>
      <color rgb="FF0070C0"/>
      <name val="Cambria"/>
      <family val="1"/>
      <charset val="204"/>
    </font>
    <font>
      <b/>
      <sz val="13"/>
      <name val="Cambria"/>
      <family val="1"/>
      <charset val="204"/>
    </font>
    <font>
      <b/>
      <sz val="12"/>
      <name val="Cambria"/>
      <family val="1"/>
      <charset val="204"/>
    </font>
    <font>
      <i/>
      <sz val="11"/>
      <name val="Cambria"/>
      <family val="1"/>
      <charset val="204"/>
    </font>
    <font>
      <b/>
      <sz val="14"/>
      <color theme="1"/>
      <name val="Cambria"/>
      <family val="1"/>
      <charset val="204"/>
    </font>
    <font>
      <b/>
      <sz val="16"/>
      <color rgb="FFFF0000"/>
      <name val="Cambria"/>
      <family val="1"/>
      <charset val="204"/>
    </font>
    <font>
      <i/>
      <sz val="16"/>
      <name val="Cambria"/>
      <family val="1"/>
      <charset val="204"/>
    </font>
    <font>
      <sz val="16"/>
      <name val="Cambria"/>
      <family val="1"/>
      <charset val="204"/>
    </font>
    <font>
      <b/>
      <sz val="14"/>
      <color rgb="FFC00000"/>
      <name val="Cambria"/>
      <family val="1"/>
      <charset val="204"/>
    </font>
    <font>
      <b/>
      <sz val="14"/>
      <color theme="9" tint="-0.499984740745262"/>
      <name val="Cambria"/>
      <family val="1"/>
      <charset val="204"/>
    </font>
    <font>
      <i/>
      <sz val="12"/>
      <color rgb="FF000000"/>
      <name val="Cambria"/>
      <family val="1"/>
      <charset val="204"/>
    </font>
    <font>
      <sz val="12"/>
      <color theme="1"/>
      <name val="Cambria"/>
      <family val="1"/>
      <charset val="204"/>
    </font>
    <font>
      <b/>
      <sz val="12"/>
      <color rgb="FF000000"/>
      <name val="Cambria"/>
      <family val="1"/>
      <charset val="204"/>
    </font>
    <font>
      <b/>
      <sz val="14"/>
      <color rgb="FFFF0000"/>
      <name val="Cambria"/>
      <family val="1"/>
      <charset val="204"/>
    </font>
    <font>
      <i/>
      <sz val="14"/>
      <name val="Cambria"/>
      <family val="1"/>
      <charset val="204"/>
    </font>
    <font>
      <b/>
      <sz val="15"/>
      <name val="Cambria"/>
      <family val="1"/>
      <charset val="204"/>
    </font>
    <font>
      <b/>
      <sz val="15"/>
      <color rgb="FFFF0000"/>
      <name val="Cambria"/>
      <family val="1"/>
      <charset val="204"/>
    </font>
    <font>
      <sz val="15"/>
      <name val="Cambria"/>
      <family val="1"/>
      <charset val="204"/>
    </font>
    <font>
      <b/>
      <i/>
      <sz val="12"/>
      <color rgb="FFC00000"/>
      <name val="Cambria"/>
      <family val="1"/>
      <charset val="204"/>
    </font>
    <font>
      <b/>
      <i/>
      <sz val="14"/>
      <name val="Cambria"/>
      <family val="1"/>
      <charset val="204"/>
    </font>
    <font>
      <b/>
      <i/>
      <sz val="15"/>
      <name val="Cambria"/>
      <family val="1"/>
      <charset val="204"/>
    </font>
    <font>
      <i/>
      <sz val="15"/>
      <name val="Cambria"/>
      <family val="1"/>
      <charset val="204"/>
    </font>
    <font>
      <b/>
      <sz val="18"/>
      <color rgb="FF000000"/>
      <name val="Cambria"/>
      <family val="1"/>
      <charset val="204"/>
    </font>
    <font>
      <b/>
      <sz val="18"/>
      <color rgb="FF0070C0"/>
      <name val="Cambria"/>
      <family val="1"/>
      <charset val="204"/>
    </font>
    <font>
      <b/>
      <u/>
      <sz val="18"/>
      <color rgb="FFC00000"/>
      <name val="Cambria"/>
      <family val="1"/>
      <charset val="204"/>
    </font>
    <font>
      <b/>
      <sz val="18"/>
      <color rgb="FFC00000"/>
      <name val="Cambria"/>
      <family val="1"/>
      <charset val="204"/>
    </font>
    <font>
      <b/>
      <sz val="20"/>
      <name val="Cambria"/>
      <family val="1"/>
      <charset val="204"/>
    </font>
    <font>
      <b/>
      <sz val="20"/>
      <color rgb="FFC00000"/>
      <name val="Cambria"/>
      <family val="1"/>
      <charset val="204"/>
    </font>
    <font>
      <b/>
      <i/>
      <u/>
      <sz val="20"/>
      <color rgb="FF0070C0"/>
      <name val="Cambria"/>
      <family val="1"/>
      <charset val="204"/>
    </font>
    <font>
      <b/>
      <sz val="12"/>
      <color rgb="FFC00000"/>
      <name val="Cambria"/>
      <family val="1"/>
      <charset val="204"/>
    </font>
    <font>
      <b/>
      <sz val="20"/>
      <color rgb="FF7030A0"/>
      <name val="Cambria"/>
      <family val="1"/>
      <charset val="204"/>
    </font>
    <font>
      <i/>
      <sz val="14"/>
      <color rgb="FF000000"/>
      <name val="Cambria"/>
      <family val="1"/>
      <charset val="204"/>
    </font>
    <font>
      <i/>
      <sz val="11"/>
      <color rgb="FF000000"/>
      <name val="Cambria"/>
      <family val="1"/>
      <charset val="204"/>
    </font>
  </fonts>
  <fills count="16">
    <fill>
      <patternFill patternType="none"/>
    </fill>
    <fill>
      <patternFill patternType="gray125"/>
    </fill>
    <fill>
      <patternFill patternType="solid">
        <fgColor theme="8" tint="0.79995117038483843"/>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theme="5" tint="0.7999511703848384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s>
  <borders count="26">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medium">
        <color auto="1"/>
      </left>
      <right style="thin">
        <color auto="1"/>
      </right>
      <top style="medium">
        <color indexed="64"/>
      </top>
      <bottom/>
      <diagonal/>
    </border>
    <border>
      <left style="medium">
        <color auto="1"/>
      </left>
      <right style="thin">
        <color auto="1"/>
      </right>
      <top/>
      <bottom/>
      <diagonal/>
    </border>
  </borders>
  <cellStyleXfs count="3">
    <xf numFmtId="0" fontId="0" fillId="0" borderId="0"/>
    <xf numFmtId="0" fontId="12" fillId="0" borderId="0"/>
    <xf numFmtId="0" fontId="14" fillId="0" borderId="0"/>
  </cellStyleXfs>
  <cellXfs count="136">
    <xf numFmtId="0" fontId="0" fillId="0" borderId="0" xfId="0"/>
    <xf numFmtId="0" fontId="1" fillId="0" borderId="0" xfId="0" applyFont="1" applyAlignment="1">
      <alignment horizontal="center" vertical="center"/>
    </xf>
    <xf numFmtId="0" fontId="1" fillId="2" borderId="0" xfId="0" applyFont="1" applyFill="1" applyAlignment="1">
      <alignment vertical="center"/>
    </xf>
    <xf numFmtId="0" fontId="7" fillId="0" borderId="0" xfId="1" applyFont="1"/>
    <xf numFmtId="0" fontId="8" fillId="0" borderId="0" xfId="1" applyFont="1"/>
    <xf numFmtId="0" fontId="8" fillId="0" borderId="0" xfId="1" applyFont="1" applyAlignment="1">
      <alignment vertical="top"/>
    </xf>
    <xf numFmtId="0" fontId="10" fillId="0" borderId="0" xfId="1" applyFont="1" applyAlignment="1">
      <alignment horizontal="center" vertical="center" wrapText="1"/>
    </xf>
    <xf numFmtId="0" fontId="1" fillId="0" borderId="0" xfId="0" applyFont="1" applyAlignment="1">
      <alignment vertical="center"/>
    </xf>
    <xf numFmtId="0" fontId="1" fillId="8" borderId="0" xfId="0" applyFont="1" applyFill="1" applyAlignment="1">
      <alignment vertical="center"/>
    </xf>
    <xf numFmtId="0" fontId="4" fillId="3" borderId="0" xfId="0" applyFont="1" applyFill="1" applyAlignment="1">
      <alignment horizontal="center" vertical="center"/>
    </xf>
    <xf numFmtId="0" fontId="4" fillId="8" borderId="0" xfId="0" applyFont="1" applyFill="1" applyAlignment="1">
      <alignment vertical="center"/>
    </xf>
    <xf numFmtId="0" fontId="2" fillId="8" borderId="0" xfId="0" applyFont="1" applyFill="1" applyAlignment="1">
      <alignment vertical="center"/>
    </xf>
    <xf numFmtId="0" fontId="10" fillId="9" borderId="11" xfId="1" applyFont="1" applyFill="1" applyBorder="1" applyAlignment="1">
      <alignment horizontal="center" vertical="center" wrapText="1"/>
    </xf>
    <xf numFmtId="0" fontId="10" fillId="12" borderId="11" xfId="1" applyFont="1" applyFill="1" applyBorder="1" applyAlignment="1">
      <alignment horizontal="center" vertical="center" wrapText="1"/>
    </xf>
    <xf numFmtId="0" fontId="8" fillId="0" borderId="0" xfId="0" applyFont="1" applyAlignment="1">
      <alignment horizontal="left" vertical="center"/>
    </xf>
    <xf numFmtId="0" fontId="8" fillId="8" borderId="0" xfId="0" applyFont="1" applyFill="1" applyAlignment="1">
      <alignment horizontal="left" vertical="center"/>
    </xf>
    <xf numFmtId="0" fontId="15" fillId="4" borderId="11" xfId="0" applyFont="1" applyFill="1" applyBorder="1" applyAlignment="1">
      <alignment horizontal="left" vertical="center" wrapText="1"/>
    </xf>
    <xf numFmtId="0" fontId="23" fillId="0" borderId="11" xfId="0" applyFont="1" applyBorder="1" applyAlignment="1">
      <alignment horizontal="left" vertical="center" wrapText="1"/>
    </xf>
    <xf numFmtId="0" fontId="23" fillId="0" borderId="11" xfId="1" applyFont="1" applyBorder="1" applyAlignment="1">
      <alignment vertical="center"/>
    </xf>
    <xf numFmtId="0" fontId="23" fillId="0" borderId="11" xfId="0" applyFont="1" applyBorder="1" applyAlignment="1">
      <alignment vertical="center"/>
    </xf>
    <xf numFmtId="0" fontId="24" fillId="6" borderId="11" xfId="1" applyFont="1" applyFill="1" applyBorder="1" applyAlignment="1">
      <alignment horizontal="center" vertical="center" textRotation="90" wrapText="1"/>
    </xf>
    <xf numFmtId="0" fontId="25" fillId="10" borderId="11" xfId="1" applyFont="1" applyFill="1" applyBorder="1" applyAlignment="1">
      <alignment horizontal="center" vertical="center" textRotation="90" wrapText="1"/>
    </xf>
    <xf numFmtId="0" fontId="20" fillId="0" borderId="11" xfId="1" applyFont="1" applyBorder="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center" vertical="center"/>
    </xf>
    <xf numFmtId="0" fontId="8" fillId="0" borderId="0" xfId="1" applyFont="1" applyAlignment="1">
      <alignment vertical="center"/>
    </xf>
    <xf numFmtId="0" fontId="10" fillId="11" borderId="13" xfId="1" applyFont="1" applyFill="1" applyBorder="1" applyAlignment="1">
      <alignment horizontal="center" vertical="center" wrapText="1"/>
    </xf>
    <xf numFmtId="0" fontId="11" fillId="8" borderId="0" xfId="0" applyFont="1" applyFill="1" applyAlignment="1">
      <alignment vertical="center"/>
    </xf>
    <xf numFmtId="0" fontId="30" fillId="8" borderId="0" xfId="0" applyFont="1" applyFill="1" applyAlignment="1">
      <alignment vertical="center"/>
    </xf>
    <xf numFmtId="0" fontId="15" fillId="4" borderId="9" xfId="0" applyFont="1" applyFill="1" applyBorder="1" applyAlignment="1">
      <alignment horizontal="left" vertical="center" wrapText="1"/>
    </xf>
    <xf numFmtId="0" fontId="23" fillId="8" borderId="6" xfId="0"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3" fillId="8" borderId="6" xfId="0" applyFont="1" applyFill="1" applyBorder="1" applyAlignment="1">
      <alignment horizontal="center" vertical="center" wrapText="1"/>
    </xf>
    <xf numFmtId="0" fontId="8" fillId="2" borderId="14" xfId="0" applyFont="1" applyFill="1" applyBorder="1" applyAlignment="1">
      <alignment horizontal="left" vertical="center"/>
    </xf>
    <xf numFmtId="0" fontId="8" fillId="2" borderId="16" xfId="0" applyFont="1" applyFill="1" applyBorder="1" applyAlignment="1">
      <alignment horizontal="left" vertical="center"/>
    </xf>
    <xf numFmtId="0" fontId="8" fillId="2" borderId="17" xfId="0" applyFont="1" applyFill="1" applyBorder="1" applyAlignment="1">
      <alignment horizontal="left" vertical="center"/>
    </xf>
    <xf numFmtId="0" fontId="20" fillId="3" borderId="18" xfId="0" applyFont="1" applyFill="1" applyBorder="1" applyAlignment="1">
      <alignment horizontal="left" vertical="center"/>
    </xf>
    <xf numFmtId="0" fontId="20" fillId="8" borderId="15" xfId="0" applyFont="1" applyFill="1" applyBorder="1" applyAlignment="1">
      <alignment horizontal="left" vertical="center"/>
    </xf>
    <xf numFmtId="0" fontId="6" fillId="5" borderId="15" xfId="0" applyFont="1" applyFill="1" applyBorder="1" applyAlignment="1">
      <alignment vertical="center"/>
    </xf>
    <xf numFmtId="0" fontId="20" fillId="8" borderId="15" xfId="0" applyFont="1" applyFill="1" applyBorder="1" applyAlignment="1">
      <alignment vertical="center"/>
    </xf>
    <xf numFmtId="0" fontId="6" fillId="0" borderId="15" xfId="1" applyFont="1" applyBorder="1" applyAlignment="1">
      <alignment vertical="center"/>
    </xf>
    <xf numFmtId="0" fontId="6" fillId="0" borderId="15" xfId="0" applyFont="1" applyBorder="1" applyAlignment="1">
      <alignment vertical="center"/>
    </xf>
    <xf numFmtId="0" fontId="6" fillId="8" borderId="15" xfId="0" applyFont="1" applyFill="1" applyBorder="1" applyAlignment="1">
      <alignment vertical="center"/>
    </xf>
    <xf numFmtId="0" fontId="7" fillId="8" borderId="15" xfId="0" applyFont="1" applyFill="1" applyBorder="1" applyAlignment="1">
      <alignment vertical="center"/>
    </xf>
    <xf numFmtId="0" fontId="6" fillId="8" borderId="15" xfId="1" applyFont="1" applyFill="1" applyBorder="1" applyAlignment="1">
      <alignment vertical="center"/>
    </xf>
    <xf numFmtId="9" fontId="36" fillId="4" borderId="11" xfId="0" applyNumberFormat="1" applyFont="1" applyFill="1" applyBorder="1" applyAlignment="1">
      <alignment horizontal="center" vertical="center" wrapText="1"/>
    </xf>
    <xf numFmtId="9" fontId="37" fillId="8" borderId="11" xfId="0" applyNumberFormat="1" applyFont="1" applyFill="1" applyBorder="1" applyAlignment="1">
      <alignment horizontal="center" vertical="center" wrapText="1"/>
    </xf>
    <xf numFmtId="164" fontId="1" fillId="0" borderId="0" xfId="0" applyNumberFormat="1" applyFont="1" applyAlignment="1">
      <alignment vertical="center"/>
    </xf>
    <xf numFmtId="9" fontId="3" fillId="0" borderId="0" xfId="0" applyNumberFormat="1" applyFont="1" applyAlignment="1">
      <alignment horizontal="center" vertical="center"/>
    </xf>
    <xf numFmtId="0" fontId="35" fillId="14" borderId="6" xfId="0" applyFont="1" applyFill="1" applyBorder="1" applyAlignment="1">
      <alignment horizontal="center" vertical="center" wrapText="1"/>
    </xf>
    <xf numFmtId="9" fontId="36" fillId="4" borderId="9" xfId="0" applyNumberFormat="1" applyFont="1" applyFill="1" applyBorder="1" applyAlignment="1">
      <alignment horizontal="center" vertical="center" wrapText="1"/>
    </xf>
    <xf numFmtId="0" fontId="31" fillId="7" borderId="21" xfId="0" applyFont="1" applyFill="1" applyBorder="1" applyAlignment="1">
      <alignment horizontal="center" vertical="center" wrapText="1"/>
    </xf>
    <xf numFmtId="1" fontId="31" fillId="7" borderId="21" xfId="0" applyNumberFormat="1" applyFont="1" applyFill="1" applyBorder="1" applyAlignment="1">
      <alignment horizontal="center" vertical="center" wrapText="1"/>
    </xf>
    <xf numFmtId="9" fontId="36" fillId="7" borderId="21" xfId="0" applyNumberFormat="1" applyFont="1" applyFill="1" applyBorder="1" applyAlignment="1">
      <alignment horizontal="center" vertical="center" wrapText="1"/>
    </xf>
    <xf numFmtId="0" fontId="7" fillId="0" borderId="11" xfId="1" applyFont="1" applyBorder="1" applyAlignment="1">
      <alignment horizontal="center" vertical="center" wrapText="1"/>
    </xf>
    <xf numFmtId="0" fontId="15" fillId="0" borderId="0" xfId="0" applyFont="1" applyAlignment="1">
      <alignment horizontal="center" vertical="center" wrapText="1"/>
    </xf>
    <xf numFmtId="9" fontId="3" fillId="0" borderId="0" xfId="0" applyNumberFormat="1" applyFont="1" applyAlignment="1">
      <alignment vertical="center" textRotation="90" wrapText="1"/>
    </xf>
    <xf numFmtId="9" fontId="3" fillId="0" borderId="11" xfId="0" applyNumberFormat="1" applyFont="1" applyBorder="1" applyAlignment="1">
      <alignment horizontal="center" vertical="center"/>
    </xf>
    <xf numFmtId="0" fontId="31" fillId="7" borderId="22" xfId="0" applyFont="1" applyFill="1" applyBorder="1" applyAlignment="1">
      <alignment horizontal="center" vertical="center" wrapText="1"/>
    </xf>
    <xf numFmtId="0" fontId="32" fillId="8" borderId="12" xfId="0" applyFont="1" applyFill="1" applyBorder="1" applyAlignment="1">
      <alignment horizontal="center" vertical="center" wrapText="1"/>
    </xf>
    <xf numFmtId="0" fontId="13" fillId="13" borderId="11" xfId="1" applyFont="1" applyFill="1" applyBorder="1" applyAlignment="1">
      <alignment horizontal="center" vertical="center" textRotation="90" wrapText="1"/>
    </xf>
    <xf numFmtId="49" fontId="9" fillId="0" borderId="0" xfId="1" applyNumberFormat="1" applyFont="1" applyAlignment="1">
      <alignment horizontal="center" vertical="center"/>
    </xf>
    <xf numFmtId="0" fontId="34" fillId="8" borderId="1" xfId="0" applyFont="1" applyFill="1" applyBorder="1" applyAlignment="1">
      <alignment vertical="center"/>
    </xf>
    <xf numFmtId="0" fontId="6" fillId="0" borderId="11" xfId="0" applyFont="1" applyBorder="1" applyAlignment="1">
      <alignment horizontal="center" vertical="center" wrapText="1"/>
    </xf>
    <xf numFmtId="0" fontId="5" fillId="0" borderId="11" xfId="0" applyFont="1" applyBorder="1" applyAlignment="1">
      <alignment horizontal="left" vertical="center" wrapText="1" indent="1"/>
    </xf>
    <xf numFmtId="49" fontId="29" fillId="0" borderId="11"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28" fillId="0" borderId="9" xfId="1" applyFont="1" applyBorder="1" applyAlignment="1">
      <alignment horizontal="center" vertical="center" wrapText="1"/>
    </xf>
    <xf numFmtId="1" fontId="21" fillId="0" borderId="0" xfId="0" applyNumberFormat="1" applyFont="1" applyAlignment="1">
      <alignment horizontal="center" vertical="center" wrapText="1"/>
    </xf>
    <xf numFmtId="0" fontId="11" fillId="14" borderId="6" xfId="0" applyFont="1" applyFill="1" applyBorder="1" applyAlignment="1">
      <alignment horizontal="center" vertical="center" wrapText="1"/>
    </xf>
    <xf numFmtId="0" fontId="27" fillId="0" borderId="11" xfId="1" applyFont="1" applyBorder="1" applyAlignment="1">
      <alignment horizontal="center" vertical="center" wrapText="1"/>
    </xf>
    <xf numFmtId="0" fontId="7" fillId="0" borderId="11" xfId="1" applyFont="1" applyBorder="1" applyAlignment="1">
      <alignment vertical="center"/>
    </xf>
    <xf numFmtId="0" fontId="7" fillId="0" borderId="0" xfId="1" applyFont="1" applyAlignment="1">
      <alignment vertical="top"/>
    </xf>
    <xf numFmtId="9" fontId="37" fillId="8" borderId="6" xfId="0" applyNumberFormat="1" applyFont="1" applyFill="1" applyBorder="1" applyAlignment="1">
      <alignment horizontal="center" vertical="center" wrapText="1"/>
    </xf>
    <xf numFmtId="0" fontId="32" fillId="8" borderId="7" xfId="0" applyFont="1" applyFill="1" applyBorder="1" applyAlignment="1">
      <alignment horizontal="center" vertical="center" wrapText="1"/>
    </xf>
    <xf numFmtId="0" fontId="27" fillId="0" borderId="9" xfId="1" applyFont="1" applyBorder="1" applyAlignment="1">
      <alignment horizontal="center" vertical="center" wrapText="1"/>
    </xf>
    <xf numFmtId="0" fontId="7" fillId="0" borderId="9" xfId="1" applyFont="1" applyBorder="1" applyAlignment="1">
      <alignment vertical="center"/>
    </xf>
    <xf numFmtId="0" fontId="28" fillId="0" borderId="11" xfId="1" applyFont="1" applyBorder="1" applyAlignment="1">
      <alignment horizontal="center" vertical="center" wrapText="1"/>
    </xf>
    <xf numFmtId="1" fontId="33" fillId="8" borderId="11" xfId="0" applyNumberFormat="1" applyFont="1" applyFill="1" applyBorder="1" applyAlignment="1">
      <alignment horizontal="center" vertical="center" wrapText="1"/>
    </xf>
    <xf numFmtId="0" fontId="7" fillId="0" borderId="11" xfId="1" applyFont="1" applyBorder="1" applyAlignment="1">
      <alignment vertical="top"/>
    </xf>
    <xf numFmtId="0" fontId="5" fillId="0" borderId="11" xfId="0" applyFont="1" applyBorder="1" applyAlignment="1">
      <alignment horizontal="justify" vertical="center" wrapText="1"/>
    </xf>
    <xf numFmtId="17" fontId="6" fillId="0" borderId="11"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6" fillId="7" borderId="11" xfId="0" applyFont="1" applyFill="1" applyBorder="1" applyAlignment="1">
      <alignment horizontal="center" vertical="center" wrapText="1"/>
    </xf>
    <xf numFmtId="0" fontId="5" fillId="7" borderId="11" xfId="0" applyFont="1" applyFill="1" applyBorder="1" applyAlignment="1">
      <alignment horizontal="justify" vertical="center" wrapText="1"/>
    </xf>
    <xf numFmtId="49" fontId="29" fillId="7" borderId="11" xfId="0" applyNumberFormat="1" applyFont="1" applyFill="1" applyBorder="1" applyAlignment="1">
      <alignment horizontal="center" vertical="center" wrapText="1"/>
    </xf>
    <xf numFmtId="0" fontId="5" fillId="7" borderId="11" xfId="0" applyFont="1" applyFill="1" applyBorder="1" applyAlignment="1">
      <alignment horizontal="left" vertical="center" wrapText="1" indent="1"/>
    </xf>
    <xf numFmtId="0" fontId="10" fillId="6" borderId="11" xfId="1" applyFont="1" applyFill="1" applyBorder="1" applyAlignment="1">
      <alignment horizontal="center" vertical="center" wrapText="1"/>
    </xf>
    <xf numFmtId="49" fontId="11" fillId="6" borderId="11" xfId="1" applyNumberFormat="1" applyFont="1" applyFill="1" applyBorder="1" applyAlignment="1">
      <alignment horizontal="center" vertical="center" wrapText="1"/>
    </xf>
    <xf numFmtId="0" fontId="6" fillId="8" borderId="11" xfId="0" applyFont="1" applyFill="1" applyBorder="1" applyAlignment="1">
      <alignment horizontal="center" vertical="center" wrapText="1"/>
    </xf>
    <xf numFmtId="0" fontId="5" fillId="8" borderId="11" xfId="0" applyFont="1" applyFill="1" applyBorder="1" applyAlignment="1">
      <alignment horizontal="left" vertical="center" wrapText="1" indent="1"/>
    </xf>
    <xf numFmtId="0" fontId="6" fillId="15" borderId="11" xfId="0" applyFont="1" applyFill="1" applyBorder="1" applyAlignment="1">
      <alignment horizontal="center" vertical="center" wrapText="1"/>
    </xf>
    <xf numFmtId="0" fontId="5" fillId="15" borderId="11" xfId="0" applyFont="1" applyFill="1" applyBorder="1" applyAlignment="1">
      <alignment horizontal="left" vertical="center" wrapText="1" indent="1"/>
    </xf>
    <xf numFmtId="49" fontId="29" fillId="15" borderId="11" xfId="0" applyNumberFormat="1" applyFont="1" applyFill="1" applyBorder="1" applyAlignment="1">
      <alignment horizontal="center" vertical="center" wrapText="1"/>
    </xf>
    <xf numFmtId="0" fontId="5" fillId="8" borderId="11" xfId="0" applyFont="1" applyFill="1" applyBorder="1" applyAlignment="1">
      <alignment horizontal="justify" vertical="center" wrapText="1"/>
    </xf>
    <xf numFmtId="49" fontId="29" fillId="8" borderId="11" xfId="0" applyNumberFormat="1" applyFont="1" applyFill="1" applyBorder="1" applyAlignment="1">
      <alignment horizontal="center" vertical="center" wrapText="1"/>
    </xf>
    <xf numFmtId="0" fontId="7" fillId="0" borderId="11" xfId="1" applyFont="1" applyBorder="1" applyAlignment="1">
      <alignment horizontal="center" vertical="center"/>
    </xf>
    <xf numFmtId="49" fontId="10" fillId="0" borderId="11" xfId="0" applyNumberFormat="1" applyFont="1" applyBorder="1" applyAlignment="1">
      <alignment horizontal="left" vertical="center" wrapText="1"/>
    </xf>
    <xf numFmtId="0" fontId="21" fillId="0" borderId="11" xfId="1" applyFont="1" applyBorder="1" applyAlignment="1">
      <alignment vertical="center"/>
    </xf>
    <xf numFmtId="0" fontId="21" fillId="0" borderId="11" xfId="0" applyFont="1" applyBorder="1" applyAlignment="1">
      <alignment horizontal="left" vertical="center" wrapText="1"/>
    </xf>
    <xf numFmtId="0" fontId="21" fillId="0" borderId="11" xfId="0" applyFont="1" applyBorder="1" applyAlignment="1">
      <alignment vertical="center"/>
    </xf>
    <xf numFmtId="0" fontId="11" fillId="14" borderId="11" xfId="0" applyFont="1" applyFill="1" applyBorder="1" applyAlignment="1">
      <alignment horizontal="center" vertical="center" wrapText="1"/>
    </xf>
    <xf numFmtId="0" fontId="11" fillId="14" borderId="6"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42" fillId="0" borderId="0" xfId="0" applyFont="1" applyAlignment="1">
      <alignment horizontal="center" vertical="center" wrapText="1"/>
    </xf>
    <xf numFmtId="0" fontId="34" fillId="8" borderId="1" xfId="0" applyFont="1" applyFill="1" applyBorder="1" applyAlignment="1">
      <alignment horizontal="right" vertical="center"/>
    </xf>
    <xf numFmtId="9" fontId="3" fillId="0" borderId="11" xfId="0" applyNumberFormat="1" applyFont="1" applyBorder="1" applyAlignment="1">
      <alignment horizontal="center" vertical="center" textRotation="90" wrapText="1"/>
    </xf>
    <xf numFmtId="0" fontId="17" fillId="14" borderId="11" xfId="0" applyFont="1" applyFill="1" applyBorder="1" applyAlignment="1">
      <alignment horizontal="center" vertical="center" wrapText="1"/>
    </xf>
    <xf numFmtId="0" fontId="17" fillId="14" borderId="6" xfId="0" applyFont="1" applyFill="1" applyBorder="1" applyAlignment="1">
      <alignment horizontal="center" vertical="center" wrapText="1"/>
    </xf>
    <xf numFmtId="0" fontId="24" fillId="14" borderId="3" xfId="0" applyFont="1" applyFill="1" applyBorder="1" applyAlignment="1">
      <alignment horizontal="center" vertical="center" wrapText="1"/>
    </xf>
    <xf numFmtId="0" fontId="24" fillId="14" borderId="11" xfId="0" applyFont="1" applyFill="1" applyBorder="1" applyAlignment="1">
      <alignment horizontal="center" vertical="center" wrapText="1"/>
    </xf>
    <xf numFmtId="0" fontId="24" fillId="14" borderId="6" xfId="0" applyFont="1" applyFill="1" applyBorder="1" applyAlignment="1">
      <alignment horizontal="center" vertical="center" wrapText="1"/>
    </xf>
    <xf numFmtId="0" fontId="45" fillId="14" borderId="12" xfId="0" applyFont="1" applyFill="1" applyBorder="1" applyAlignment="1">
      <alignment horizontal="center" vertical="center" wrapText="1"/>
    </xf>
    <xf numFmtId="0" fontId="45" fillId="14" borderId="7" xfId="0" applyFont="1" applyFill="1" applyBorder="1" applyAlignment="1">
      <alignment horizontal="center" vertical="center" wrapText="1"/>
    </xf>
    <xf numFmtId="0" fontId="11" fillId="14" borderId="12"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3" fillId="14" borderId="11" xfId="0" applyFont="1" applyFill="1" applyBorder="1" applyAlignment="1">
      <alignment horizontal="center" vertical="center" wrapText="1"/>
    </xf>
    <xf numFmtId="0" fontId="11" fillId="8" borderId="10" xfId="0" applyFont="1" applyFill="1" applyBorder="1" applyAlignment="1">
      <alignment horizontal="center" vertical="center"/>
    </xf>
    <xf numFmtId="0" fontId="11" fillId="8" borderId="5" xfId="0" applyFont="1" applyFill="1" applyBorder="1" applyAlignment="1">
      <alignment horizontal="center" vertical="center"/>
    </xf>
    <xf numFmtId="0" fontId="15" fillId="7" borderId="20"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11" fillId="14" borderId="2" xfId="0" applyFont="1" applyFill="1" applyBorder="1" applyAlignment="1">
      <alignment horizontal="center" vertical="center"/>
    </xf>
    <xf numFmtId="0" fontId="11" fillId="14" borderId="10" xfId="0" applyFont="1" applyFill="1" applyBorder="1" applyAlignment="1">
      <alignment horizontal="center" vertical="center"/>
    </xf>
    <xf numFmtId="0" fontId="11" fillId="14" borderId="5" xfId="0" applyFont="1" applyFill="1" applyBorder="1" applyAlignment="1">
      <alignment horizontal="center" vertical="center"/>
    </xf>
    <xf numFmtId="0" fontId="11" fillId="8" borderId="24" xfId="0" applyFont="1" applyFill="1" applyBorder="1" applyAlignment="1">
      <alignment horizontal="center" vertical="center"/>
    </xf>
    <xf numFmtId="0" fontId="11" fillId="8" borderId="25" xfId="0" applyFont="1" applyFill="1" applyBorder="1" applyAlignment="1">
      <alignment horizontal="center" vertical="center"/>
    </xf>
    <xf numFmtId="0" fontId="11" fillId="8" borderId="8" xfId="0" applyFont="1" applyFill="1" applyBorder="1" applyAlignment="1">
      <alignment horizontal="center" vertical="center"/>
    </xf>
    <xf numFmtId="0" fontId="38" fillId="0" borderId="23" xfId="1" applyFont="1" applyBorder="1" applyAlignment="1">
      <alignment horizontal="center" vertical="center" wrapText="1"/>
    </xf>
    <xf numFmtId="0" fontId="38" fillId="0" borderId="19" xfId="1" applyFont="1" applyBorder="1" applyAlignment="1">
      <alignment horizontal="center" vertical="center" wrapText="1"/>
    </xf>
    <xf numFmtId="0" fontId="5" fillId="15" borderId="11" xfId="0" applyFont="1" applyFill="1" applyBorder="1" applyAlignment="1">
      <alignment horizontal="justify" vertical="center" wrapText="1"/>
    </xf>
  </cellXfs>
  <cellStyles count="3">
    <cellStyle name="Обычный" xfId="0" builtinId="0"/>
    <cellStyle name="Обычный 2" xfId="1"/>
    <cellStyle name="Обычный 3" xfId="2"/>
  </cellStyles>
  <dxfs count="0"/>
  <tableStyles count="0" defaultTableStyle="TableStyleMedium2" defaultPivotStyle="PivotStyleLight16"/>
  <colors>
    <mruColors>
      <color rgb="FFFF2121"/>
      <color rgb="FFFF7979"/>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7"/>
  <sheetViews>
    <sheetView showZeros="0" tabSelected="1" view="pageBreakPreview" topLeftCell="B1" zoomScale="85" zoomScaleNormal="55" zoomScaleSheetLayoutView="85" workbookViewId="0">
      <pane ySplit="6" topLeftCell="A7" activePane="bottomLeft" state="frozen"/>
      <selection pane="bottomLeft" activeCell="G12" sqref="A1:J46"/>
    </sheetView>
  </sheetViews>
  <sheetFormatPr defaultColWidth="9.140625" defaultRowHeight="15" x14ac:dyDescent="0.25"/>
  <cols>
    <col min="1" max="1" width="38.5703125" style="7" hidden="1" customWidth="1"/>
    <col min="2" max="2" width="6.140625" style="7" customWidth="1"/>
    <col min="3" max="3" width="65.85546875" style="7" customWidth="1"/>
    <col min="4" max="4" width="15.85546875" style="7" customWidth="1"/>
    <col min="5" max="5" width="9.5703125" style="7" customWidth="1"/>
    <col min="6" max="6" width="11.28515625" style="7" customWidth="1"/>
    <col min="7" max="7" width="21.28515625" style="7" customWidth="1"/>
    <col min="8" max="8" width="17.28515625" style="7" customWidth="1"/>
    <col min="9" max="9" width="11.5703125" style="7" customWidth="1"/>
    <col min="10" max="11" width="20.28515625" style="1" customWidth="1"/>
    <col min="12" max="12" width="10.28515625" style="51" customWidth="1"/>
    <col min="13" max="13" width="9.140625" style="7" customWidth="1"/>
    <col min="14" max="16384" width="9.140625" style="7"/>
  </cols>
  <sheetData>
    <row r="1" spans="1:90" ht="96" customHeight="1" x14ac:dyDescent="0.25">
      <c r="A1" s="14"/>
      <c r="B1" s="109" t="s">
        <v>318</v>
      </c>
      <c r="C1" s="109"/>
      <c r="D1" s="109"/>
      <c r="E1" s="109"/>
      <c r="F1" s="109"/>
      <c r="G1" s="109"/>
      <c r="H1" s="109"/>
      <c r="I1" s="109"/>
      <c r="J1" s="109"/>
      <c r="K1" s="58"/>
      <c r="L1" s="59"/>
    </row>
    <row r="2" spans="1:90" s="8" customFormat="1" ht="28.5" customHeight="1" thickBot="1" x14ac:dyDescent="0.3">
      <c r="A2" s="15"/>
      <c r="B2" s="27"/>
      <c r="C2" s="28"/>
      <c r="D2" s="27"/>
      <c r="E2" s="27"/>
      <c r="F2" s="65"/>
      <c r="G2" s="65"/>
      <c r="H2" s="110" t="s">
        <v>380</v>
      </c>
      <c r="I2" s="110"/>
      <c r="J2" s="110"/>
      <c r="K2" s="58"/>
      <c r="L2" s="111" t="s">
        <v>58</v>
      </c>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row>
    <row r="3" spans="1:90" s="2" customFormat="1" ht="25.5" customHeight="1" x14ac:dyDescent="0.25">
      <c r="A3" s="36"/>
      <c r="B3" s="127" t="s">
        <v>0</v>
      </c>
      <c r="C3" s="120" t="s">
        <v>69</v>
      </c>
      <c r="D3" s="114" t="s">
        <v>56</v>
      </c>
      <c r="E3" s="120" t="s">
        <v>70</v>
      </c>
      <c r="F3" s="120"/>
      <c r="G3" s="120"/>
      <c r="H3" s="120"/>
      <c r="I3" s="120"/>
      <c r="J3" s="121"/>
      <c r="K3" s="58"/>
      <c r="L3" s="111"/>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row>
    <row r="4" spans="1:90" s="2" customFormat="1" ht="25.5" customHeight="1" x14ac:dyDescent="0.25">
      <c r="A4" s="37"/>
      <c r="B4" s="128"/>
      <c r="C4" s="105"/>
      <c r="D4" s="115"/>
      <c r="E4" s="122" t="s">
        <v>1</v>
      </c>
      <c r="F4" s="122"/>
      <c r="G4" s="105" t="s">
        <v>60</v>
      </c>
      <c r="H4" s="105" t="s">
        <v>22</v>
      </c>
      <c r="I4" s="105"/>
      <c r="J4" s="119"/>
      <c r="K4" s="58"/>
      <c r="L4" s="111"/>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row>
    <row r="5" spans="1:90" s="2" customFormat="1" ht="18.75" customHeight="1" x14ac:dyDescent="0.25">
      <c r="A5" s="37"/>
      <c r="B5" s="128"/>
      <c r="C5" s="105"/>
      <c r="D5" s="115"/>
      <c r="E5" s="122"/>
      <c r="F5" s="122"/>
      <c r="G5" s="105"/>
      <c r="H5" s="107" t="s">
        <v>52</v>
      </c>
      <c r="I5" s="112" t="s">
        <v>51</v>
      </c>
      <c r="J5" s="117" t="s">
        <v>50</v>
      </c>
      <c r="K5" s="58"/>
      <c r="L5" s="111"/>
      <c r="M5" s="71">
        <f>+M6-E7</f>
        <v>24</v>
      </c>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row>
    <row r="6" spans="1:90" s="2" customFormat="1" ht="38.25" customHeight="1" thickBot="1" x14ac:dyDescent="0.3">
      <c r="A6" s="38"/>
      <c r="B6" s="129"/>
      <c r="C6" s="106"/>
      <c r="D6" s="116"/>
      <c r="E6" s="72" t="s">
        <v>48</v>
      </c>
      <c r="F6" s="52" t="s">
        <v>49</v>
      </c>
      <c r="G6" s="106"/>
      <c r="H6" s="108"/>
      <c r="I6" s="113"/>
      <c r="J6" s="118"/>
      <c r="L6" s="111"/>
      <c r="M6" s="7">
        <v>42</v>
      </c>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row>
    <row r="7" spans="1:90" s="9" customFormat="1" ht="38.1" customHeight="1" thickBot="1" x14ac:dyDescent="0.3">
      <c r="A7" s="39"/>
      <c r="B7" s="125" t="s">
        <v>2</v>
      </c>
      <c r="C7" s="126"/>
      <c r="D7" s="54">
        <f>+D8+D14+D18+D25+D30+D35</f>
        <v>102</v>
      </c>
      <c r="E7" s="55">
        <f>+E8+E14+E18+E25+E30+E35</f>
        <v>18</v>
      </c>
      <c r="F7" s="56">
        <f>+E7/D7</f>
        <v>0.17647058823529413</v>
      </c>
      <c r="G7" s="54">
        <f>+G8+G14+G18+G25+G30+G35</f>
        <v>84</v>
      </c>
      <c r="H7" s="54">
        <f>+H8+H14+H18+H25+H30+H35</f>
        <v>1</v>
      </c>
      <c r="I7" s="54">
        <f>+I8+I14+I18+I25+I30+I35</f>
        <v>83</v>
      </c>
      <c r="J7" s="61">
        <f>+J8+J14+J18+J25+J30+J35</f>
        <v>6</v>
      </c>
      <c r="K7" s="58"/>
      <c r="L7" s="60">
        <f>1-((D7-E7-H7)/D7)</f>
        <v>0.18627450980392157</v>
      </c>
      <c r="M7" s="50"/>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row>
    <row r="8" spans="1:90" s="10" customFormat="1" ht="42.75" customHeight="1" x14ac:dyDescent="0.25">
      <c r="A8" s="40"/>
      <c r="B8" s="130">
        <v>1</v>
      </c>
      <c r="C8" s="29" t="s">
        <v>24</v>
      </c>
      <c r="D8" s="34">
        <f>SUM(D9:D13)</f>
        <v>12</v>
      </c>
      <c r="E8" s="34">
        <f>SUM(E9:E13)</f>
        <v>4</v>
      </c>
      <c r="F8" s="53">
        <f>+E8/D8</f>
        <v>0.33333333333333331</v>
      </c>
      <c r="G8" s="34">
        <f>SUM(G9:G13)</f>
        <v>8</v>
      </c>
      <c r="H8" s="34">
        <f>SUM(H9:H13)</f>
        <v>0</v>
      </c>
      <c r="I8" s="34">
        <f>SUM(I9:I13)</f>
        <v>8</v>
      </c>
      <c r="J8" s="34">
        <f>SUM(J9:J13)</f>
        <v>0</v>
      </c>
      <c r="K8" s="58"/>
      <c r="L8" s="60">
        <f t="shared" ref="L8:L42" si="0">1-((D8-E8-H8)/D8)</f>
        <v>0.33333333333333337</v>
      </c>
      <c r="M8" s="50"/>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row>
    <row r="9" spans="1:90" s="10" customFormat="1" ht="25.5" customHeight="1" x14ac:dyDescent="0.25">
      <c r="A9" s="41"/>
      <c r="B9" s="131"/>
      <c r="C9" s="17" t="s">
        <v>348</v>
      </c>
      <c r="D9" s="33">
        <f>+SUMIFS('2. май'!H:H,'2. май'!F:F,C9)</f>
        <v>1</v>
      </c>
      <c r="E9" s="33">
        <f>+SUMIFS('2. май'!J:J,'2. май'!F:F,C9)</f>
        <v>1</v>
      </c>
      <c r="F9" s="49">
        <f t="shared" ref="F9" si="1">+E9/D9</f>
        <v>1</v>
      </c>
      <c r="G9" s="81">
        <f>+H9+I9</f>
        <v>0</v>
      </c>
      <c r="H9" s="33">
        <f>+SUMIFS('2. май'!L:L,'2. май'!F:F,C9)</f>
        <v>0</v>
      </c>
      <c r="I9" s="33">
        <f>+SUMIFS('2. май'!K:K,'2. май'!F:F,C9)</f>
        <v>0</v>
      </c>
      <c r="J9" s="62">
        <f>+SUMIFS('2. май'!I:I,'2. май'!F:F,C9)</f>
        <v>0</v>
      </c>
      <c r="K9" s="58"/>
      <c r="L9" s="60">
        <f t="shared" si="0"/>
        <v>1</v>
      </c>
      <c r="M9" s="50"/>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row>
    <row r="10" spans="1:90" s="10" customFormat="1" ht="25.5" customHeight="1" x14ac:dyDescent="0.25">
      <c r="A10" s="41"/>
      <c r="B10" s="131"/>
      <c r="C10" s="17" t="s">
        <v>54</v>
      </c>
      <c r="D10" s="33">
        <f>+SUMIFS('2. май'!H:H,'2. май'!F:F,C10)</f>
        <v>5</v>
      </c>
      <c r="E10" s="33">
        <f>+SUMIFS('2. май'!J:J,'2. май'!F:F,C10)</f>
        <v>1</v>
      </c>
      <c r="F10" s="49">
        <f t="shared" ref="F10:F12" si="2">+E10/D10</f>
        <v>0.2</v>
      </c>
      <c r="G10" s="81">
        <f t="shared" ref="G10:G13" si="3">+H10+I10</f>
        <v>4</v>
      </c>
      <c r="H10" s="33">
        <f>+SUMIFS('2. май'!L:L,'2. май'!F:F,C10)</f>
        <v>0</v>
      </c>
      <c r="I10" s="33">
        <f>+SUMIFS('2. май'!K:K,'2. май'!F:F,C10)</f>
        <v>4</v>
      </c>
      <c r="J10" s="62">
        <f>+SUMIFS('2. май'!I:I,'2. май'!F:F,C10)</f>
        <v>0</v>
      </c>
      <c r="K10" s="58"/>
      <c r="L10" s="60">
        <f t="shared" si="0"/>
        <v>0.19999999999999996</v>
      </c>
      <c r="M10" s="50"/>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row>
    <row r="11" spans="1:90" s="10" customFormat="1" ht="25.5" customHeight="1" x14ac:dyDescent="0.25">
      <c r="A11" s="41"/>
      <c r="B11" s="131"/>
      <c r="C11" s="17" t="s">
        <v>45</v>
      </c>
      <c r="D11" s="33">
        <f>+SUMIFS('2. май'!H:H,'2. май'!F:F,C11)</f>
        <v>4</v>
      </c>
      <c r="E11" s="33">
        <f>+SUMIFS('2. май'!J:J,'2. май'!F:F,C11)</f>
        <v>1</v>
      </c>
      <c r="F11" s="49">
        <f t="shared" si="2"/>
        <v>0.25</v>
      </c>
      <c r="G11" s="81">
        <f t="shared" si="3"/>
        <v>3</v>
      </c>
      <c r="H11" s="33">
        <f>+SUMIFS('2. май'!L:L,'2. май'!F:F,C11)</f>
        <v>0</v>
      </c>
      <c r="I11" s="33">
        <f>+SUMIFS('2. май'!K:K,'2. май'!F:F,C11)</f>
        <v>3</v>
      </c>
      <c r="J11" s="62">
        <f>+SUMIFS('2. май'!I:I,'2. май'!F:F,C11)</f>
        <v>0</v>
      </c>
      <c r="K11" s="58"/>
      <c r="L11" s="60">
        <f t="shared" si="0"/>
        <v>0.25</v>
      </c>
      <c r="M11" s="50"/>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row>
    <row r="12" spans="1:90" s="11" customFormat="1" ht="25.5" customHeight="1" x14ac:dyDescent="0.25">
      <c r="A12" s="41" t="s">
        <v>3</v>
      </c>
      <c r="B12" s="131"/>
      <c r="C12" s="17" t="s">
        <v>71</v>
      </c>
      <c r="D12" s="33">
        <f>+SUMIFS('2. май'!H:H,'2. май'!F:F,C12)</f>
        <v>1</v>
      </c>
      <c r="E12" s="33">
        <f>+SUMIFS('2. май'!J:J,'2. май'!F:F,C12)</f>
        <v>1</v>
      </c>
      <c r="F12" s="49">
        <f t="shared" si="2"/>
        <v>1</v>
      </c>
      <c r="G12" s="81">
        <f t="shared" si="3"/>
        <v>0</v>
      </c>
      <c r="H12" s="33">
        <f>+SUMIFS('2. май'!L:L,'2. май'!F:F,C12)</f>
        <v>0</v>
      </c>
      <c r="I12" s="33">
        <f>+SUMIFS('2. май'!K:K,'2. май'!F:F,C12)</f>
        <v>0</v>
      </c>
      <c r="J12" s="62">
        <f>+SUMIFS('2. май'!I:I,'2. май'!F:F,C12)</f>
        <v>0</v>
      </c>
      <c r="K12" s="58"/>
      <c r="L12" s="60">
        <f t="shared" si="0"/>
        <v>1</v>
      </c>
      <c r="M12" s="50"/>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row>
    <row r="13" spans="1:90" s="11" customFormat="1" ht="25.5" customHeight="1" x14ac:dyDescent="0.25">
      <c r="A13" s="41"/>
      <c r="B13" s="132"/>
      <c r="C13" s="17" t="s">
        <v>4</v>
      </c>
      <c r="D13" s="33">
        <f>+SUMIFS('2. май'!H:H,'2. май'!F:F,C13)</f>
        <v>1</v>
      </c>
      <c r="E13" s="33">
        <f>+SUMIFS('2. май'!J:J,'2. май'!F:F,C13)</f>
        <v>0</v>
      </c>
      <c r="F13" s="49"/>
      <c r="G13" s="81">
        <f t="shared" si="3"/>
        <v>1</v>
      </c>
      <c r="H13" s="33">
        <f>+SUMIFS('2. май'!L:L,'2. май'!F:F,C13)</f>
        <v>0</v>
      </c>
      <c r="I13" s="33">
        <f>+SUMIFS('2. май'!K:K,'2. май'!F:F,C13)</f>
        <v>1</v>
      </c>
      <c r="J13" s="62">
        <f>+SUMIFS('2. май'!I:I,'2. май'!F:F,C13)</f>
        <v>0</v>
      </c>
      <c r="K13" s="58"/>
      <c r="L13" s="60"/>
      <c r="M13" s="50"/>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row>
    <row r="14" spans="1:90" s="10" customFormat="1" ht="30.75" customHeight="1" x14ac:dyDescent="0.25">
      <c r="A14" s="42"/>
      <c r="B14" s="123">
        <v>2</v>
      </c>
      <c r="C14" s="16" t="s">
        <v>25</v>
      </c>
      <c r="D14" s="31">
        <f>SUM(D15:D17)</f>
        <v>14</v>
      </c>
      <c r="E14" s="31">
        <f>SUM(E15:E17)</f>
        <v>2</v>
      </c>
      <c r="F14" s="48">
        <f>+E14/D14</f>
        <v>0.14285714285714285</v>
      </c>
      <c r="G14" s="31">
        <f>SUM(G15:G17)</f>
        <v>12</v>
      </c>
      <c r="H14" s="31">
        <f>SUM(H15:H17)</f>
        <v>0</v>
      </c>
      <c r="I14" s="31">
        <f>SUM(I15:I17)</f>
        <v>12</v>
      </c>
      <c r="J14" s="32">
        <f>SUM(J15:J17)</f>
        <v>1</v>
      </c>
      <c r="K14" s="58"/>
      <c r="L14" s="60">
        <f t="shared" si="0"/>
        <v>0.1428571428571429</v>
      </c>
      <c r="M14" s="50"/>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row>
    <row r="15" spans="1:90" s="10" customFormat="1" ht="25.5" customHeight="1" x14ac:dyDescent="0.25">
      <c r="A15" s="43"/>
      <c r="B15" s="123"/>
      <c r="C15" s="18" t="s">
        <v>319</v>
      </c>
      <c r="D15" s="33">
        <f>+SUMIFS('2. май'!H:H,'2. май'!F:F,C15)</f>
        <v>9</v>
      </c>
      <c r="E15" s="33">
        <f>+SUMIFS('2. май'!J:J,'2. май'!F:F,C15)</f>
        <v>2</v>
      </c>
      <c r="F15" s="49">
        <f t="shared" ref="F15:F17" si="4">+E15/D15</f>
        <v>0.22222222222222221</v>
      </c>
      <c r="G15" s="33">
        <f t="shared" ref="G15:G17" si="5">+H15+I15</f>
        <v>7</v>
      </c>
      <c r="H15" s="33">
        <f>+SUMIFS('2. май'!L:L,'2. май'!F:F,C15)</f>
        <v>0</v>
      </c>
      <c r="I15" s="33">
        <f>+SUMIFS('2. май'!K:K,'2. май'!F:F,C15)</f>
        <v>7</v>
      </c>
      <c r="J15" s="62">
        <f>+SUMIFS('2. май'!I:I,'2. май'!F:F,C15)</f>
        <v>0</v>
      </c>
      <c r="K15" s="58"/>
      <c r="L15" s="60">
        <f t="shared" si="0"/>
        <v>0.22222222222222221</v>
      </c>
      <c r="M15" s="50"/>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row>
    <row r="16" spans="1:90" s="10" customFormat="1" ht="25.5" customHeight="1" x14ac:dyDescent="0.25">
      <c r="A16" s="43"/>
      <c r="B16" s="123"/>
      <c r="C16" s="102" t="s">
        <v>220</v>
      </c>
      <c r="D16" s="33">
        <f>+SUMIFS('2. май'!H:H,'2. май'!F:F,C16)</f>
        <v>4</v>
      </c>
      <c r="E16" s="33">
        <f>+SUMIFS('2. май'!J:J,'2. май'!F:F,C16)</f>
        <v>0</v>
      </c>
      <c r="F16" s="49">
        <f t="shared" ref="F16" si="6">+E16/D16</f>
        <v>0</v>
      </c>
      <c r="G16" s="33">
        <f t="shared" ref="G16" si="7">+H16+I16</f>
        <v>4</v>
      </c>
      <c r="H16" s="33">
        <f>+SUMIFS('2. май'!L:L,'2. май'!F:F,C16)</f>
        <v>0</v>
      </c>
      <c r="I16" s="33">
        <f>+SUMIFS('2. май'!K:K,'2. май'!F:F,C16)</f>
        <v>4</v>
      </c>
      <c r="J16" s="62">
        <f>+SUMIFS('2. май'!I:I,'2. май'!F:F,C16)</f>
        <v>1</v>
      </c>
      <c r="K16" s="58"/>
      <c r="L16" s="60"/>
      <c r="M16" s="50"/>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row>
    <row r="17" spans="1:90" s="10" customFormat="1" ht="25.5" customHeight="1" x14ac:dyDescent="0.25">
      <c r="A17" s="43"/>
      <c r="B17" s="123"/>
      <c r="C17" s="18" t="s">
        <v>161</v>
      </c>
      <c r="D17" s="33">
        <f>+SUMIFS('2. май'!H:H,'2. май'!F:F,C17)</f>
        <v>1</v>
      </c>
      <c r="E17" s="33">
        <f>+SUMIFS('2. май'!J:J,'2. май'!F:F,C17)</f>
        <v>0</v>
      </c>
      <c r="F17" s="49">
        <f t="shared" si="4"/>
        <v>0</v>
      </c>
      <c r="G17" s="33">
        <f t="shared" si="5"/>
        <v>1</v>
      </c>
      <c r="H17" s="33">
        <f>+SUMIFS('2. май'!L:L,'2. май'!F:F,C17)</f>
        <v>0</v>
      </c>
      <c r="I17" s="33">
        <f>+SUMIFS('2. май'!K:K,'2. май'!F:F,C17)</f>
        <v>1</v>
      </c>
      <c r="J17" s="62">
        <f>+SUMIFS('2. май'!I:I,'2. май'!F:F,C17)</f>
        <v>0</v>
      </c>
      <c r="K17" s="58"/>
      <c r="L17" s="60">
        <f t="shared" si="0"/>
        <v>0</v>
      </c>
      <c r="M17" s="50"/>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row>
    <row r="18" spans="1:90" s="10" customFormat="1" ht="30.75" customHeight="1" x14ac:dyDescent="0.25">
      <c r="A18" s="42"/>
      <c r="B18" s="123">
        <f>+B14+1</f>
        <v>3</v>
      </c>
      <c r="C18" s="16" t="s">
        <v>26</v>
      </c>
      <c r="D18" s="31">
        <f>SUM(D19:D24)</f>
        <v>17</v>
      </c>
      <c r="E18" s="31">
        <f>SUM(E19:E24)</f>
        <v>2</v>
      </c>
      <c r="F18" s="48">
        <f>+E18/D18</f>
        <v>0.11764705882352941</v>
      </c>
      <c r="G18" s="31">
        <f>SUM(G19:G24)</f>
        <v>15</v>
      </c>
      <c r="H18" s="31">
        <f>SUM(H19:H24)</f>
        <v>0</v>
      </c>
      <c r="I18" s="31">
        <f>SUM(I19:I24)</f>
        <v>15</v>
      </c>
      <c r="J18" s="32">
        <f>SUM(J19:J24)</f>
        <v>1</v>
      </c>
      <c r="K18" s="58"/>
      <c r="L18" s="60">
        <f t="shared" si="0"/>
        <v>0.11764705882352944</v>
      </c>
      <c r="M18" s="50"/>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row>
    <row r="19" spans="1:90" s="10" customFormat="1" ht="25.5" customHeight="1" x14ac:dyDescent="0.25">
      <c r="A19" s="44" t="s">
        <v>6</v>
      </c>
      <c r="B19" s="123"/>
      <c r="C19" s="17" t="s">
        <v>5</v>
      </c>
      <c r="D19" s="33">
        <f>+SUMIFS('2. май'!H:H,'2. май'!F:F,C19)</f>
        <v>1</v>
      </c>
      <c r="E19" s="33">
        <f>+SUMIFS('2. май'!J:J,'2. май'!F:F,C19)</f>
        <v>1</v>
      </c>
      <c r="F19" s="49">
        <f t="shared" ref="F19:F20" si="8">+E19/D19</f>
        <v>1</v>
      </c>
      <c r="G19" s="33">
        <f t="shared" ref="G19:G20" si="9">+H19+I19</f>
        <v>0</v>
      </c>
      <c r="H19" s="33">
        <f>+SUMIFS('2. май'!L:L,'2. май'!F:F,C19)</f>
        <v>0</v>
      </c>
      <c r="I19" s="33">
        <f>+SUMIFS('2. май'!K:K,'2. май'!F:F,C19)</f>
        <v>0</v>
      </c>
      <c r="J19" s="62">
        <f>+SUMIFS('2. май'!I:I,'2. май'!F:F,C19)</f>
        <v>0</v>
      </c>
      <c r="K19" s="58"/>
      <c r="L19" s="60">
        <f t="shared" si="0"/>
        <v>1</v>
      </c>
      <c r="M19" s="50"/>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row>
    <row r="20" spans="1:90" s="10" customFormat="1" ht="25.5" customHeight="1" x14ac:dyDescent="0.25">
      <c r="A20" s="44" t="s">
        <v>6</v>
      </c>
      <c r="B20" s="123"/>
      <c r="C20" s="17" t="s">
        <v>189</v>
      </c>
      <c r="D20" s="33">
        <f>+SUMIFS('2. май'!H:H,'2. май'!F:F,C20)</f>
        <v>11</v>
      </c>
      <c r="E20" s="33">
        <f>+SUMIFS('2. май'!J:J,'2. май'!F:F,C20)</f>
        <v>1</v>
      </c>
      <c r="F20" s="49">
        <f t="shared" si="8"/>
        <v>9.0909090909090912E-2</v>
      </c>
      <c r="G20" s="33">
        <f t="shared" si="9"/>
        <v>10</v>
      </c>
      <c r="H20" s="33">
        <f>+SUMIFS('2. май'!L:L,'2. май'!F:F,C20)</f>
        <v>0</v>
      </c>
      <c r="I20" s="33">
        <f>+SUMIFS('2. май'!K:K,'2. май'!F:F,C20)</f>
        <v>10</v>
      </c>
      <c r="J20" s="62">
        <f>+SUMIFS('2. май'!I:I,'2. май'!F:F,C20)</f>
        <v>0</v>
      </c>
      <c r="K20" s="58"/>
      <c r="L20" s="60">
        <f t="shared" si="0"/>
        <v>9.0909090909090939E-2</v>
      </c>
      <c r="M20" s="50"/>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row>
    <row r="21" spans="1:90" s="10" customFormat="1" ht="25.5" customHeight="1" x14ac:dyDescent="0.25">
      <c r="A21" s="44"/>
      <c r="B21" s="123"/>
      <c r="C21" s="103" t="s">
        <v>87</v>
      </c>
      <c r="D21" s="33">
        <f>+SUMIFS('2. май'!H:H,'2. май'!F:F,C21)</f>
        <v>1</v>
      </c>
      <c r="E21" s="33">
        <f>+SUMIFS('2. май'!J:J,'2. май'!F:F,C21)</f>
        <v>0</v>
      </c>
      <c r="F21" s="49">
        <f t="shared" ref="F21" si="10">+E21/D21</f>
        <v>0</v>
      </c>
      <c r="G21" s="33">
        <f t="shared" ref="G21" si="11">+H21+I21</f>
        <v>1</v>
      </c>
      <c r="H21" s="33">
        <f>+SUMIFS('2. май'!L:L,'2. май'!F:F,C21)</f>
        <v>0</v>
      </c>
      <c r="I21" s="33">
        <f>+SUMIFS('2. май'!K:K,'2. май'!F:F,C21)</f>
        <v>1</v>
      </c>
      <c r="J21" s="62">
        <f>+SUMIFS('2. май'!I:I,'2. май'!F:F,C21)</f>
        <v>1</v>
      </c>
      <c r="K21" s="58"/>
      <c r="L21" s="60"/>
      <c r="M21" s="50"/>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row>
    <row r="22" spans="1:90" s="10" customFormat="1" ht="25.5" customHeight="1" x14ac:dyDescent="0.25">
      <c r="A22" s="44"/>
      <c r="B22" s="123"/>
      <c r="C22" s="17" t="s">
        <v>304</v>
      </c>
      <c r="D22" s="33">
        <f>+SUMIFS('2. май'!H:H,'2. май'!F:F,C22)</f>
        <v>1</v>
      </c>
      <c r="E22" s="33">
        <f>+SUMIFS('2. май'!J:J,'2. май'!F:F,C22)</f>
        <v>0</v>
      </c>
      <c r="F22" s="49">
        <f t="shared" ref="F22" si="12">+E22/D22</f>
        <v>0</v>
      </c>
      <c r="G22" s="33">
        <f t="shared" ref="G22" si="13">+H22+I22</f>
        <v>1</v>
      </c>
      <c r="H22" s="33">
        <f>+SUMIFS('2. май'!L:L,'2. май'!F:F,C22)</f>
        <v>0</v>
      </c>
      <c r="I22" s="33">
        <f>+SUMIFS('2. май'!K:K,'2. май'!F:F,C22)</f>
        <v>1</v>
      </c>
      <c r="J22" s="62">
        <f>+SUMIFS('2. май'!I:I,'2. май'!F:F,C22)</f>
        <v>0</v>
      </c>
      <c r="K22" s="58"/>
      <c r="L22" s="60"/>
      <c r="M22" s="50"/>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row>
    <row r="23" spans="1:90" s="10" customFormat="1" ht="25.5" customHeight="1" x14ac:dyDescent="0.25">
      <c r="A23" s="44"/>
      <c r="B23" s="123"/>
      <c r="C23" s="17" t="s">
        <v>46</v>
      </c>
      <c r="D23" s="33">
        <f>+SUMIFS('2. май'!H:H,'2. май'!F:F,C23)</f>
        <v>1</v>
      </c>
      <c r="E23" s="33">
        <f>+SUMIFS('2. май'!J:J,'2. май'!F:F,C23)</f>
        <v>0</v>
      </c>
      <c r="F23" s="49">
        <f t="shared" ref="F23:F24" si="14">+E23/D23</f>
        <v>0</v>
      </c>
      <c r="G23" s="33">
        <f t="shared" ref="G23:G24" si="15">+H23+I23</f>
        <v>1</v>
      </c>
      <c r="H23" s="33">
        <f>+SUMIFS('2. май'!L:L,'2. май'!F:F,C23)</f>
        <v>0</v>
      </c>
      <c r="I23" s="33">
        <f>+SUMIFS('2. май'!K:K,'2. май'!F:F,C23)</f>
        <v>1</v>
      </c>
      <c r="J23" s="62">
        <f>+SUMIFS('2. май'!I:I,'2. май'!F:F,C23)</f>
        <v>0</v>
      </c>
      <c r="K23" s="58"/>
      <c r="L23" s="60"/>
      <c r="M23" s="50"/>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row>
    <row r="24" spans="1:90" s="10" customFormat="1" ht="25.5" customHeight="1" x14ac:dyDescent="0.25">
      <c r="A24" s="44"/>
      <c r="B24" s="123"/>
      <c r="C24" s="17" t="s">
        <v>67</v>
      </c>
      <c r="D24" s="33">
        <f>+SUMIFS('2. май'!H:H,'2. май'!F:F,C24)</f>
        <v>2</v>
      </c>
      <c r="E24" s="33">
        <f>+SUMIFS('2. май'!J:J,'2. май'!F:F,C24)</f>
        <v>0</v>
      </c>
      <c r="F24" s="49">
        <f t="shared" si="14"/>
        <v>0</v>
      </c>
      <c r="G24" s="33">
        <f t="shared" si="15"/>
        <v>2</v>
      </c>
      <c r="H24" s="33">
        <f>+SUMIFS('2. май'!L:L,'2. май'!F:F,C24)</f>
        <v>0</v>
      </c>
      <c r="I24" s="33">
        <f>+SUMIFS('2. май'!K:K,'2. май'!F:F,C24)</f>
        <v>2</v>
      </c>
      <c r="J24" s="62">
        <f>+SUMIFS('2. май'!I:I,'2. май'!F:F,C24)</f>
        <v>0</v>
      </c>
      <c r="K24" s="58"/>
      <c r="L24" s="60">
        <f t="shared" si="0"/>
        <v>0</v>
      </c>
      <c r="M24" s="50"/>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row>
    <row r="25" spans="1:90" s="10" customFormat="1" ht="40.5" x14ac:dyDescent="0.25">
      <c r="A25" s="45"/>
      <c r="B25" s="123">
        <v>4</v>
      </c>
      <c r="C25" s="16" t="s">
        <v>28</v>
      </c>
      <c r="D25" s="31">
        <f>SUM(D26:D29)</f>
        <v>12</v>
      </c>
      <c r="E25" s="31">
        <f>SUM(E26:E29)</f>
        <v>2</v>
      </c>
      <c r="F25" s="48">
        <f>+E25/D25</f>
        <v>0.16666666666666666</v>
      </c>
      <c r="G25" s="31">
        <f>SUM(G26:G29)</f>
        <v>10</v>
      </c>
      <c r="H25" s="31">
        <f>SUM(H26:H29)</f>
        <v>0</v>
      </c>
      <c r="I25" s="31">
        <f>SUM(I26:I29)</f>
        <v>10</v>
      </c>
      <c r="J25" s="32">
        <f>SUM(J26:J29)</f>
        <v>0</v>
      </c>
      <c r="K25" s="58"/>
      <c r="L25" s="60">
        <f t="shared" si="0"/>
        <v>0.16666666666666663</v>
      </c>
      <c r="M25" s="50"/>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row>
    <row r="26" spans="1:90" s="10" customFormat="1" ht="25.5" customHeight="1" x14ac:dyDescent="0.25">
      <c r="A26" s="45"/>
      <c r="B26" s="123"/>
      <c r="C26" s="17" t="s">
        <v>10</v>
      </c>
      <c r="D26" s="33">
        <f>+SUMIFS('2. май'!H:H,'2. май'!F:F,C26)</f>
        <v>1</v>
      </c>
      <c r="E26" s="33">
        <f>+SUMIFS('2. май'!J:J,'2. май'!F:F,C26)</f>
        <v>0</v>
      </c>
      <c r="F26" s="49">
        <f t="shared" ref="F26:F29" si="16">+E26/D26</f>
        <v>0</v>
      </c>
      <c r="G26" s="33">
        <f t="shared" ref="G26:G29" si="17">+H26+I26</f>
        <v>1</v>
      </c>
      <c r="H26" s="33">
        <f>+SUMIFS('2. май'!L:L,'2. май'!F:F,C26)</f>
        <v>0</v>
      </c>
      <c r="I26" s="33">
        <f>+SUMIFS('2. май'!K:K,'2. май'!F:F,C26)</f>
        <v>1</v>
      </c>
      <c r="J26" s="62">
        <f>+SUMIFS('2. май'!I:I,'2. май'!F:F,C26)</f>
        <v>0</v>
      </c>
      <c r="K26" s="58"/>
      <c r="L26" s="60">
        <f t="shared" si="0"/>
        <v>0</v>
      </c>
      <c r="M26" s="50"/>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row>
    <row r="27" spans="1:90" s="10" customFormat="1" ht="25.5" customHeight="1" x14ac:dyDescent="0.25">
      <c r="A27" s="45"/>
      <c r="B27" s="123"/>
      <c r="C27" s="17" t="s">
        <v>23</v>
      </c>
      <c r="D27" s="33">
        <f>+SUMIFS('2. май'!H:H,'2. май'!F:F,C27)</f>
        <v>5</v>
      </c>
      <c r="E27" s="33">
        <f>+SUMIFS('2. май'!J:J,'2. май'!F:F,C27)</f>
        <v>0</v>
      </c>
      <c r="F27" s="49">
        <f t="shared" si="16"/>
        <v>0</v>
      </c>
      <c r="G27" s="33">
        <f t="shared" si="17"/>
        <v>5</v>
      </c>
      <c r="H27" s="33">
        <f>+SUMIFS('2. май'!L:L,'2. май'!F:F,C27)</f>
        <v>0</v>
      </c>
      <c r="I27" s="33">
        <f>+SUMIFS('2. май'!K:K,'2. май'!F:F,C27)</f>
        <v>5</v>
      </c>
      <c r="J27" s="62">
        <f>+SUMIFS('2. май'!I:I,'2. май'!F:F,C27)</f>
        <v>0</v>
      </c>
      <c r="K27" s="58"/>
      <c r="L27" s="60">
        <f t="shared" si="0"/>
        <v>0</v>
      </c>
      <c r="M27" s="50"/>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row>
    <row r="28" spans="1:90" s="10" customFormat="1" ht="25.5" customHeight="1" x14ac:dyDescent="0.25">
      <c r="A28" s="45"/>
      <c r="B28" s="123"/>
      <c r="C28" s="17" t="s">
        <v>11</v>
      </c>
      <c r="D28" s="33">
        <f>+SUMIFS('2. май'!H:H,'2. май'!F:F,C28)</f>
        <v>5</v>
      </c>
      <c r="E28" s="33">
        <f>+SUMIFS('2. май'!J:J,'2. май'!F:F,C28)</f>
        <v>1</v>
      </c>
      <c r="F28" s="49">
        <f t="shared" ref="F28" si="18">+E28/D28</f>
        <v>0.2</v>
      </c>
      <c r="G28" s="33">
        <f t="shared" ref="G28" si="19">+H28+I28</f>
        <v>4</v>
      </c>
      <c r="H28" s="33">
        <f>+SUMIFS('2. май'!L:L,'2. май'!F:F,C28)</f>
        <v>0</v>
      </c>
      <c r="I28" s="33">
        <f>+SUMIFS('2. май'!K:K,'2. май'!F:F,C28)</f>
        <v>4</v>
      </c>
      <c r="J28" s="62">
        <f>+SUMIFS('2. май'!I:I,'2. май'!F:F,C28)</f>
        <v>0</v>
      </c>
      <c r="K28" s="58"/>
      <c r="L28" s="60"/>
      <c r="M28" s="50"/>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row>
    <row r="29" spans="1:90" s="10" customFormat="1" ht="25.5" customHeight="1" x14ac:dyDescent="0.25">
      <c r="A29" s="45"/>
      <c r="B29" s="123"/>
      <c r="C29" s="17" t="s">
        <v>9</v>
      </c>
      <c r="D29" s="33">
        <f>+SUMIFS('2. май'!H:H,'2. май'!F:F,C29)</f>
        <v>1</v>
      </c>
      <c r="E29" s="33">
        <f>+SUMIFS('2. май'!J:J,'2. май'!F:F,C29)</f>
        <v>1</v>
      </c>
      <c r="F29" s="49">
        <f t="shared" si="16"/>
        <v>1</v>
      </c>
      <c r="G29" s="33">
        <f t="shared" si="17"/>
        <v>0</v>
      </c>
      <c r="H29" s="33">
        <f>+SUMIFS('2. май'!L:L,'2. май'!F:F,C29)</f>
        <v>0</v>
      </c>
      <c r="I29" s="33">
        <f>+SUMIFS('2. май'!K:K,'2. май'!F:F,C29)</f>
        <v>0</v>
      </c>
      <c r="J29" s="62">
        <f>+SUMIFS('2. май'!I:I,'2. май'!F:F,C29)</f>
        <v>0</v>
      </c>
      <c r="K29" s="58"/>
      <c r="L29" s="60">
        <f t="shared" si="0"/>
        <v>1</v>
      </c>
      <c r="M29" s="50"/>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row>
    <row r="30" spans="1:90" s="10" customFormat="1" ht="30.75" customHeight="1" x14ac:dyDescent="0.25">
      <c r="A30" s="42"/>
      <c r="B30" s="123">
        <v>5</v>
      </c>
      <c r="C30" s="16" t="s">
        <v>27</v>
      </c>
      <c r="D30" s="31">
        <f>SUM(D31:D34)</f>
        <v>32</v>
      </c>
      <c r="E30" s="31">
        <f>SUM(E31:E34)</f>
        <v>4</v>
      </c>
      <c r="F30" s="48">
        <f>+E30/D30</f>
        <v>0.125</v>
      </c>
      <c r="G30" s="31">
        <f>SUM(G31:G34)</f>
        <v>28</v>
      </c>
      <c r="H30" s="31">
        <f>SUM(H31:H34)</f>
        <v>0</v>
      </c>
      <c r="I30" s="31">
        <f>SUM(I31:I34)</f>
        <v>28</v>
      </c>
      <c r="J30" s="32">
        <f>SUM(J31:J34)</f>
        <v>2</v>
      </c>
      <c r="K30" s="58"/>
      <c r="L30" s="60">
        <f t="shared" si="0"/>
        <v>0.125</v>
      </c>
      <c r="M30" s="50"/>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row>
    <row r="31" spans="1:90" s="10" customFormat="1" ht="25.5" customHeight="1" x14ac:dyDescent="0.25">
      <c r="A31" s="46"/>
      <c r="B31" s="123"/>
      <c r="C31" s="104" t="s">
        <v>59</v>
      </c>
      <c r="D31" s="33">
        <f>+SUMIFS('2. май'!H:H,'2. май'!F:F,C31)</f>
        <v>16</v>
      </c>
      <c r="E31" s="33">
        <f>+SUMIFS('2. май'!J:J,'2. май'!F:F,C31)</f>
        <v>0</v>
      </c>
      <c r="F31" s="49">
        <f t="shared" ref="F31" si="20">+E31/D31</f>
        <v>0</v>
      </c>
      <c r="G31" s="33">
        <f t="shared" ref="G31" si="21">+H31+I31</f>
        <v>16</v>
      </c>
      <c r="H31" s="33">
        <f>+SUMIFS('2. май'!L:L,'2. май'!F:F,C31)</f>
        <v>0</v>
      </c>
      <c r="I31" s="33">
        <f>+SUMIFS('2. май'!K:K,'2. май'!F:F,C31)</f>
        <v>16</v>
      </c>
      <c r="J31" s="62">
        <f>+SUMIFS('2. май'!I:I,'2. май'!F:F,C31)</f>
        <v>1</v>
      </c>
      <c r="K31" s="58"/>
      <c r="L31" s="60"/>
      <c r="M31" s="50"/>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row>
    <row r="32" spans="1:90" s="10" customFormat="1" ht="25.5" customHeight="1" x14ac:dyDescent="0.25">
      <c r="A32" s="46"/>
      <c r="B32" s="123"/>
      <c r="C32" s="104" t="s">
        <v>7</v>
      </c>
      <c r="D32" s="33">
        <f>+SUMIFS('2. май'!H:H,'2. май'!F:F,C32)</f>
        <v>14</v>
      </c>
      <c r="E32" s="33">
        <f>+SUMIFS('2. май'!J:J,'2. май'!F:F,C32)</f>
        <v>4</v>
      </c>
      <c r="F32" s="49">
        <f t="shared" ref="F32:F34" si="22">+E32/D32</f>
        <v>0.2857142857142857</v>
      </c>
      <c r="G32" s="33">
        <f t="shared" ref="G32:G34" si="23">+H32+I32</f>
        <v>10</v>
      </c>
      <c r="H32" s="33">
        <f>+SUMIFS('2. май'!L:L,'2. май'!F:F,C32)</f>
        <v>0</v>
      </c>
      <c r="I32" s="33">
        <f>+SUMIFS('2. май'!K:K,'2. май'!F:F,C32)</f>
        <v>10</v>
      </c>
      <c r="J32" s="62">
        <f>+SUMIFS('2. май'!I:I,'2. май'!F:F,C32)</f>
        <v>1</v>
      </c>
      <c r="K32" s="58"/>
      <c r="L32" s="60">
        <f t="shared" si="0"/>
        <v>0.2857142857142857</v>
      </c>
      <c r="M32" s="50"/>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row>
    <row r="33" spans="1:90" s="10" customFormat="1" ht="25.5" customHeight="1" x14ac:dyDescent="0.25">
      <c r="A33" s="46"/>
      <c r="B33" s="123"/>
      <c r="C33" s="19" t="s">
        <v>8</v>
      </c>
      <c r="D33" s="33">
        <f>+SUMIFS('2. май'!H:H,'2. май'!F:F,C33)</f>
        <v>1</v>
      </c>
      <c r="E33" s="33">
        <f>+SUMIFS('2. май'!J:J,'2. май'!F:F,C33)</f>
        <v>0</v>
      </c>
      <c r="F33" s="49">
        <f t="shared" ref="F33" si="24">+E33/D33</f>
        <v>0</v>
      </c>
      <c r="G33" s="33">
        <f t="shared" ref="G33" si="25">+H33+I33</f>
        <v>1</v>
      </c>
      <c r="H33" s="33">
        <f>+SUMIFS('2. май'!L:L,'2. май'!F:F,C33)</f>
        <v>0</v>
      </c>
      <c r="I33" s="33">
        <f>+SUMIFS('2. май'!K:K,'2. май'!F:F,C33)</f>
        <v>1</v>
      </c>
      <c r="J33" s="62">
        <f>+SUMIFS('2. май'!I:I,'2. май'!F:F,C33)</f>
        <v>0</v>
      </c>
      <c r="K33" s="58"/>
      <c r="L33" s="60"/>
      <c r="M33" s="50"/>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row>
    <row r="34" spans="1:90" s="10" customFormat="1" ht="25.5" customHeight="1" x14ac:dyDescent="0.25">
      <c r="A34" s="46"/>
      <c r="B34" s="123"/>
      <c r="C34" s="19" t="s">
        <v>371</v>
      </c>
      <c r="D34" s="33">
        <f>+SUMIFS('2. май'!H:H,'2. май'!F:F,C34)</f>
        <v>1</v>
      </c>
      <c r="E34" s="33">
        <f>+SUMIFS('2. май'!J:J,'2. май'!F:F,C34)</f>
        <v>0</v>
      </c>
      <c r="F34" s="49">
        <f t="shared" si="22"/>
        <v>0</v>
      </c>
      <c r="G34" s="33">
        <f t="shared" si="23"/>
        <v>1</v>
      </c>
      <c r="H34" s="33">
        <f>+SUMIFS('2. май'!L:L,'2. май'!F:F,C34)</f>
        <v>0</v>
      </c>
      <c r="I34" s="33">
        <f>+SUMIFS('2. май'!K:K,'2. май'!F:F,C34)</f>
        <v>1</v>
      </c>
      <c r="J34" s="62">
        <f>+SUMIFS('2. май'!I:I,'2. май'!F:F,C34)</f>
        <v>0</v>
      </c>
      <c r="K34" s="58"/>
      <c r="L34" s="60">
        <f t="shared" si="0"/>
        <v>0</v>
      </c>
      <c r="M34" s="50"/>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row>
    <row r="35" spans="1:90" s="11" customFormat="1" ht="40.5" x14ac:dyDescent="0.25">
      <c r="A35" s="45"/>
      <c r="B35" s="123">
        <v>6</v>
      </c>
      <c r="C35" s="16" t="s">
        <v>12</v>
      </c>
      <c r="D35" s="31">
        <f>SUM(D36:D46)</f>
        <v>15</v>
      </c>
      <c r="E35" s="31">
        <f>SUM(E36:E46)</f>
        <v>4</v>
      </c>
      <c r="F35" s="48">
        <f>+E35/D35</f>
        <v>0.26666666666666666</v>
      </c>
      <c r="G35" s="31">
        <f>SUM(G36:G46)</f>
        <v>11</v>
      </c>
      <c r="H35" s="31">
        <f>SUM(H36:H46)</f>
        <v>1</v>
      </c>
      <c r="I35" s="31">
        <f>SUM(I36:I46)</f>
        <v>10</v>
      </c>
      <c r="J35" s="32">
        <f>SUM(J36:J46)</f>
        <v>2</v>
      </c>
      <c r="K35" s="58"/>
      <c r="L35" s="60">
        <f t="shared" si="0"/>
        <v>0.33333333333333337</v>
      </c>
      <c r="M35" s="50"/>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row>
    <row r="36" spans="1:90" s="11" customFormat="1" ht="25.5" customHeight="1" x14ac:dyDescent="0.25">
      <c r="A36" s="47"/>
      <c r="B36" s="123"/>
      <c r="C36" s="17" t="s">
        <v>39</v>
      </c>
      <c r="D36" s="33">
        <f>+SUMIFS('2. май'!H:H,'2. май'!F:F,C36)</f>
        <v>2</v>
      </c>
      <c r="E36" s="33">
        <f>+SUMIFS('2. май'!J:J,'2. май'!F:F,C36)</f>
        <v>2</v>
      </c>
      <c r="F36" s="49">
        <f t="shared" ref="F36" si="26">+E36/D36</f>
        <v>1</v>
      </c>
      <c r="G36" s="33">
        <f t="shared" ref="G36" si="27">+H36+I36</f>
        <v>0</v>
      </c>
      <c r="H36" s="33">
        <f>+SUMIFS('2. май'!L:L,'2. май'!F:F,C36)</f>
        <v>0</v>
      </c>
      <c r="I36" s="33">
        <f>+SUMIFS('2. май'!K:K,'2. май'!F:F,C36)</f>
        <v>0</v>
      </c>
      <c r="J36" s="62">
        <f>+SUMIFS('2. май'!I:I,'2. май'!F:F,C36)</f>
        <v>0</v>
      </c>
      <c r="K36" s="58"/>
      <c r="L36" s="60">
        <f t="shared" si="0"/>
        <v>1</v>
      </c>
      <c r="M36" s="50"/>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row>
    <row r="37" spans="1:90" s="11" customFormat="1" ht="25.5" customHeight="1" x14ac:dyDescent="0.25">
      <c r="A37" s="47"/>
      <c r="B37" s="123"/>
      <c r="C37" s="17" t="s">
        <v>13</v>
      </c>
      <c r="D37" s="33">
        <f>+SUMIFS('2. май'!H:H,'2. май'!F:F,C37)</f>
        <v>1</v>
      </c>
      <c r="E37" s="33">
        <f>+SUMIFS('2. май'!J:J,'2. май'!F:F,C37)</f>
        <v>0</v>
      </c>
      <c r="F37" s="49">
        <f t="shared" ref="F37:F46" si="28">+E37/D37</f>
        <v>0</v>
      </c>
      <c r="G37" s="33">
        <f t="shared" ref="G37:G46" si="29">+H37+I37</f>
        <v>1</v>
      </c>
      <c r="H37" s="33">
        <f>+SUMIFS('2. май'!L:L,'2. май'!F:F,C37)</f>
        <v>0</v>
      </c>
      <c r="I37" s="33">
        <f>+SUMIFS('2. май'!K:K,'2. май'!F:F,C37)</f>
        <v>1</v>
      </c>
      <c r="J37" s="62">
        <f>+SUMIFS('2. май'!I:I,'2. май'!F:F,C37)</f>
        <v>0</v>
      </c>
      <c r="K37" s="58"/>
      <c r="L37" s="60"/>
      <c r="M37" s="50"/>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row>
    <row r="38" spans="1:90" s="11" customFormat="1" ht="25.5" customHeight="1" x14ac:dyDescent="0.25">
      <c r="A38" s="47"/>
      <c r="B38" s="123"/>
      <c r="C38" s="17" t="s">
        <v>14</v>
      </c>
      <c r="D38" s="33">
        <f>+SUMIFS('2. май'!H:H,'2. май'!F:F,C38)</f>
        <v>1</v>
      </c>
      <c r="E38" s="33">
        <f>+SUMIFS('2. май'!J:J,'2. май'!F:F,C38)</f>
        <v>0</v>
      </c>
      <c r="F38" s="49">
        <f t="shared" si="28"/>
        <v>0</v>
      </c>
      <c r="G38" s="33">
        <f t="shared" si="29"/>
        <v>1</v>
      </c>
      <c r="H38" s="33">
        <f>+SUMIFS('2. май'!L:L,'2. май'!F:F,C38)</f>
        <v>0</v>
      </c>
      <c r="I38" s="33">
        <f>+SUMIFS('2. май'!K:K,'2. май'!F:F,C38)</f>
        <v>1</v>
      </c>
      <c r="J38" s="62">
        <f>+SUMIFS('2. май'!I:I,'2. май'!F:F,C38)</f>
        <v>0</v>
      </c>
      <c r="K38" s="58"/>
      <c r="L38" s="60">
        <f t="shared" si="0"/>
        <v>0</v>
      </c>
      <c r="M38" s="50"/>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row>
    <row r="39" spans="1:90" s="11" customFormat="1" ht="25.5" customHeight="1" x14ac:dyDescent="0.25">
      <c r="A39" s="47"/>
      <c r="B39" s="123"/>
      <c r="C39" s="17" t="s">
        <v>334</v>
      </c>
      <c r="D39" s="33">
        <f>+SUMIFS('2. май'!H:H,'2. май'!F:F,C39)</f>
        <v>1</v>
      </c>
      <c r="E39" s="33">
        <f>+SUMIFS('2. май'!J:J,'2. май'!F:F,C39)</f>
        <v>0</v>
      </c>
      <c r="F39" s="49">
        <f t="shared" ref="F39" si="30">+E39/D39</f>
        <v>0</v>
      </c>
      <c r="G39" s="33">
        <f t="shared" ref="G39" si="31">+H39+I39</f>
        <v>1</v>
      </c>
      <c r="H39" s="33">
        <f>+SUMIFS('2. май'!L:L,'2. май'!F:F,C39)</f>
        <v>0</v>
      </c>
      <c r="I39" s="33">
        <f>+SUMIFS('2. май'!K:K,'2. май'!F:F,C39)</f>
        <v>1</v>
      </c>
      <c r="J39" s="62">
        <f>+SUMIFS('2. май'!I:I,'2. май'!F:F,C39)</f>
        <v>0</v>
      </c>
      <c r="K39" s="58"/>
      <c r="L39" s="60"/>
      <c r="M39" s="50"/>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row>
    <row r="40" spans="1:90" s="11" customFormat="1" ht="25.5" customHeight="1" x14ac:dyDescent="0.25">
      <c r="A40" s="47"/>
      <c r="B40" s="123"/>
      <c r="C40" s="17" t="s">
        <v>16</v>
      </c>
      <c r="D40" s="33">
        <f>+SUMIFS('2. май'!H:H,'2. май'!F:F,C40)</f>
        <v>3</v>
      </c>
      <c r="E40" s="33">
        <f>+SUMIFS('2. май'!J:J,'2. май'!F:F,C40)</f>
        <v>1</v>
      </c>
      <c r="F40" s="49">
        <f t="shared" si="28"/>
        <v>0.33333333333333331</v>
      </c>
      <c r="G40" s="33">
        <f t="shared" si="29"/>
        <v>2</v>
      </c>
      <c r="H40" s="33">
        <f>+SUMIFS('2. май'!L:L,'2. май'!F:F,C40)</f>
        <v>0</v>
      </c>
      <c r="I40" s="33">
        <f>+SUMIFS('2. май'!K:K,'2. май'!F:F,C40)</f>
        <v>2</v>
      </c>
      <c r="J40" s="62">
        <f>+SUMIFS('2. май'!I:I,'2. май'!F:F,C40)</f>
        <v>0</v>
      </c>
      <c r="K40" s="58"/>
      <c r="L40" s="60">
        <f t="shared" si="0"/>
        <v>0.33333333333333337</v>
      </c>
      <c r="M40" s="50"/>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row>
    <row r="41" spans="1:90" s="11" customFormat="1" ht="25.5" customHeight="1" x14ac:dyDescent="0.25">
      <c r="A41" s="47"/>
      <c r="B41" s="123"/>
      <c r="C41" s="103" t="s">
        <v>91</v>
      </c>
      <c r="D41" s="33">
        <f>+SUMIFS('2. май'!H:H,'2. май'!F:F,C41)</f>
        <v>1</v>
      </c>
      <c r="E41" s="33">
        <f>+SUMIFS('2. май'!J:J,'2. май'!F:F,C41)</f>
        <v>0</v>
      </c>
      <c r="F41" s="49">
        <f t="shared" ref="F41" si="32">+E41/D41</f>
        <v>0</v>
      </c>
      <c r="G41" s="33">
        <f t="shared" ref="G41" si="33">+H41+I41</f>
        <v>1</v>
      </c>
      <c r="H41" s="33">
        <f>+SUMIFS('2. май'!L:L,'2. май'!F:F,C41)</f>
        <v>0</v>
      </c>
      <c r="I41" s="33">
        <f>+SUMIFS('2. май'!K:K,'2. май'!F:F,C41)</f>
        <v>1</v>
      </c>
      <c r="J41" s="62">
        <f>+SUMIFS('2. май'!I:I,'2. май'!F:F,C41)</f>
        <v>1</v>
      </c>
      <c r="K41" s="58"/>
      <c r="L41" s="60"/>
      <c r="M41" s="50"/>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row>
    <row r="42" spans="1:90" s="11" customFormat="1" ht="25.5" customHeight="1" x14ac:dyDescent="0.25">
      <c r="A42" s="47"/>
      <c r="B42" s="123"/>
      <c r="C42" s="17" t="s">
        <v>42</v>
      </c>
      <c r="D42" s="33">
        <f>+SUMIFS('2. май'!H:H,'2. май'!F:F,C42)</f>
        <v>1</v>
      </c>
      <c r="E42" s="33">
        <f>+SUMIFS('2. май'!J:J,'2. май'!F:F,C42)</f>
        <v>1</v>
      </c>
      <c r="F42" s="49">
        <f t="shared" si="28"/>
        <v>1</v>
      </c>
      <c r="G42" s="33">
        <f t="shared" si="29"/>
        <v>0</v>
      </c>
      <c r="H42" s="33">
        <f>+SUMIFS('2. май'!L:L,'2. май'!F:F,C42)</f>
        <v>0</v>
      </c>
      <c r="I42" s="33">
        <f>+SUMIFS('2. май'!K:K,'2. май'!F:F,C42)</f>
        <v>0</v>
      </c>
      <c r="J42" s="62">
        <f>+SUMIFS('2. май'!I:I,'2. май'!F:F,C42)</f>
        <v>0</v>
      </c>
      <c r="K42" s="58"/>
      <c r="L42" s="60">
        <f t="shared" si="0"/>
        <v>1</v>
      </c>
      <c r="M42" s="50"/>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row>
    <row r="43" spans="1:90" s="11" customFormat="1" ht="25.5" customHeight="1" x14ac:dyDescent="0.25">
      <c r="A43" s="47"/>
      <c r="B43" s="123"/>
      <c r="C43" s="103" t="s">
        <v>372</v>
      </c>
      <c r="D43" s="33">
        <f>+SUMIFS('2. май'!H:H,'2. май'!F:F,C43)</f>
        <v>1</v>
      </c>
      <c r="E43" s="33">
        <f>+SUMIFS('2. май'!J:J,'2. май'!F:F,C43)</f>
        <v>0</v>
      </c>
      <c r="F43" s="49">
        <f t="shared" ref="F43" si="34">+E43/D43</f>
        <v>0</v>
      </c>
      <c r="G43" s="33">
        <f t="shared" ref="G43" si="35">+H43+I43</f>
        <v>1</v>
      </c>
      <c r="H43" s="33">
        <f>+SUMIFS('2. май'!L:L,'2. май'!F:F,C43)</f>
        <v>0</v>
      </c>
      <c r="I43" s="33">
        <f>+SUMIFS('2. май'!K:K,'2. май'!F:F,C43)</f>
        <v>1</v>
      </c>
      <c r="J43" s="62">
        <f>+SUMIFS('2. май'!I:I,'2. май'!F:F,C43)</f>
        <v>1</v>
      </c>
      <c r="K43" s="58"/>
      <c r="L43" s="60"/>
      <c r="M43" s="50"/>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row>
    <row r="44" spans="1:90" s="11" customFormat="1" ht="25.5" customHeight="1" x14ac:dyDescent="0.25">
      <c r="A44" s="47"/>
      <c r="B44" s="123"/>
      <c r="C44" s="17" t="s">
        <v>277</v>
      </c>
      <c r="D44" s="33">
        <f>+SUMIFS('2. май'!H:H,'2. май'!F:F,C44)</f>
        <v>2</v>
      </c>
      <c r="E44" s="33">
        <f>+SUMIFS('2. май'!J:J,'2. май'!F:F,C44)</f>
        <v>0</v>
      </c>
      <c r="F44" s="49">
        <f t="shared" ref="F44" si="36">+E44/D44</f>
        <v>0</v>
      </c>
      <c r="G44" s="33">
        <f t="shared" ref="G44" si="37">+H44+I44</f>
        <v>2</v>
      </c>
      <c r="H44" s="33">
        <f>+SUMIFS('2. май'!L:L,'2. май'!F:F,C44)</f>
        <v>0</v>
      </c>
      <c r="I44" s="33">
        <f>+SUMIFS('2. май'!K:K,'2. май'!F:F,C44)</f>
        <v>2</v>
      </c>
      <c r="J44" s="62">
        <f>+SUMIFS('2. май'!I:I,'2. май'!F:F,C44)</f>
        <v>0</v>
      </c>
      <c r="K44" s="58"/>
      <c r="L44" s="60"/>
      <c r="M44" s="50"/>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row>
    <row r="45" spans="1:90" s="11" customFormat="1" ht="25.5" customHeight="1" x14ac:dyDescent="0.25">
      <c r="A45" s="47"/>
      <c r="B45" s="123"/>
      <c r="C45" s="17" t="s">
        <v>15</v>
      </c>
      <c r="D45" s="33">
        <f>+SUMIFS('2. май'!H:H,'2. май'!F:F,C45)</f>
        <v>1</v>
      </c>
      <c r="E45" s="33">
        <f>+SUMIFS('2. май'!J:J,'2. май'!F:F,C45)</f>
        <v>0</v>
      </c>
      <c r="F45" s="49">
        <f t="shared" si="28"/>
        <v>0</v>
      </c>
      <c r="G45" s="33">
        <f t="shared" si="29"/>
        <v>1</v>
      </c>
      <c r="H45" s="33">
        <f>+SUMIFS('2. май'!L:L,'2. май'!F:F,C45)</f>
        <v>1</v>
      </c>
      <c r="I45" s="33">
        <f>+SUMIFS('2. май'!K:K,'2. май'!F:F,C45)</f>
        <v>0</v>
      </c>
      <c r="J45" s="62">
        <f>+SUMIFS('2. май'!I:I,'2. май'!F:F,C45)</f>
        <v>0</v>
      </c>
      <c r="K45" s="58"/>
      <c r="L45" s="60"/>
      <c r="M45" s="50"/>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row>
    <row r="46" spans="1:90" s="11" customFormat="1" ht="25.5" customHeight="1" thickBot="1" x14ac:dyDescent="0.3">
      <c r="A46" s="47"/>
      <c r="B46" s="124"/>
      <c r="C46" s="30" t="s">
        <v>65</v>
      </c>
      <c r="D46" s="35">
        <f>+SUMIFS('2. май'!H:H,'2. май'!F:F,C46)</f>
        <v>1</v>
      </c>
      <c r="E46" s="35">
        <f>+SUMIFS('2. май'!J:J,'2. май'!F:F,C46)</f>
        <v>0</v>
      </c>
      <c r="F46" s="76">
        <f t="shared" si="28"/>
        <v>0</v>
      </c>
      <c r="G46" s="35">
        <f t="shared" si="29"/>
        <v>1</v>
      </c>
      <c r="H46" s="35">
        <f>+SUMIFS('2. май'!L:L,'2. май'!F:F,C46)</f>
        <v>0</v>
      </c>
      <c r="I46" s="35">
        <f>+SUMIFS('2. май'!K:K,'2. май'!F:F,C46)</f>
        <v>1</v>
      </c>
      <c r="J46" s="77">
        <f>+SUMIFS('2. май'!I:I,'2. май'!F:F,C46)</f>
        <v>0</v>
      </c>
      <c r="K46" s="58"/>
      <c r="L46" s="60"/>
      <c r="M46" s="50"/>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row>
    <row r="47" spans="1:90" ht="20.25" x14ac:dyDescent="0.25">
      <c r="K47" s="58"/>
    </row>
  </sheetData>
  <mergeCells count="20">
    <mergeCell ref="B35:B46"/>
    <mergeCell ref="C3:C6"/>
    <mergeCell ref="B14:B17"/>
    <mergeCell ref="B18:B24"/>
    <mergeCell ref="B30:B34"/>
    <mergeCell ref="B25:B29"/>
    <mergeCell ref="B7:C7"/>
    <mergeCell ref="B3:B6"/>
    <mergeCell ref="B8:B13"/>
    <mergeCell ref="G4:G6"/>
    <mergeCell ref="H5:H6"/>
    <mergeCell ref="B1:J1"/>
    <mergeCell ref="H2:J2"/>
    <mergeCell ref="L2:L6"/>
    <mergeCell ref="I5:I6"/>
    <mergeCell ref="D3:D6"/>
    <mergeCell ref="J5:J6"/>
    <mergeCell ref="H4:J4"/>
    <mergeCell ref="E3:J3"/>
    <mergeCell ref="E4:F5"/>
  </mergeCells>
  <printOptions horizontalCentered="1"/>
  <pageMargins left="0.19685039370078741" right="0.23622047244094491" top="0.35433070866141736" bottom="0.35433070866141736" header="0.31496062992125984" footer="0.31496062992125984"/>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O106"/>
  <sheetViews>
    <sheetView view="pageBreakPreview" zoomScale="70" zoomScaleNormal="55" zoomScaleSheetLayoutView="70" workbookViewId="0">
      <pane ySplit="2" topLeftCell="A97" activePane="bottomLeft" state="frozen"/>
      <selection pane="bottomLeft" activeCell="F11" sqref="F11"/>
    </sheetView>
  </sheetViews>
  <sheetFormatPr defaultColWidth="11" defaultRowHeight="21" customHeight="1" x14ac:dyDescent="0.2"/>
  <cols>
    <col min="1" max="1" width="7.42578125" style="25" customWidth="1"/>
    <col min="2" max="2" width="20.5703125" style="24" customWidth="1"/>
    <col min="3" max="3" width="164.7109375" style="5" customWidth="1"/>
    <col min="4" max="4" width="18.140625" style="64" customWidth="1"/>
    <col min="5" max="5" width="25.85546875" style="24" customWidth="1"/>
    <col min="6" max="6" width="26.28515625" style="24" customWidth="1"/>
    <col min="7" max="7" width="16.7109375" style="24" customWidth="1"/>
    <col min="8" max="8" width="14.5703125" style="24" customWidth="1"/>
    <col min="9" max="11" width="5.42578125" style="24" customWidth="1"/>
    <col min="12" max="12" width="19.140625" style="24" customWidth="1"/>
    <col min="13" max="13" width="12.42578125" style="24" customWidth="1"/>
    <col min="14" max="14" width="20.28515625" style="23" customWidth="1"/>
    <col min="15" max="15" width="32.85546875" style="23" customWidth="1"/>
    <col min="16" max="16384" width="11" style="4"/>
  </cols>
  <sheetData>
    <row r="1" spans="1:15" ht="62.25" customHeight="1" x14ac:dyDescent="0.2">
      <c r="A1" s="133" t="s">
        <v>317</v>
      </c>
      <c r="B1" s="133"/>
      <c r="C1" s="133"/>
      <c r="D1" s="133"/>
      <c r="E1" s="133"/>
      <c r="F1" s="134"/>
      <c r="G1" s="6"/>
      <c r="H1" s="6"/>
      <c r="I1" s="6"/>
      <c r="J1" s="6"/>
      <c r="K1" s="6"/>
      <c r="L1" s="6"/>
    </row>
    <row r="2" spans="1:15" s="3" customFormat="1" ht="113.25" customHeight="1" x14ac:dyDescent="0.25">
      <c r="A2" s="91" t="s">
        <v>17</v>
      </c>
      <c r="B2" s="91" t="s">
        <v>64</v>
      </c>
      <c r="C2" s="91" t="s">
        <v>18</v>
      </c>
      <c r="D2" s="92" t="s">
        <v>29</v>
      </c>
      <c r="E2" s="91" t="s">
        <v>30</v>
      </c>
      <c r="F2" s="91" t="s">
        <v>19</v>
      </c>
      <c r="G2" s="26" t="s">
        <v>32</v>
      </c>
      <c r="H2" s="13" t="s">
        <v>31</v>
      </c>
      <c r="I2" s="20" t="s">
        <v>20</v>
      </c>
      <c r="J2" s="21" t="s">
        <v>21</v>
      </c>
      <c r="K2" s="63" t="s">
        <v>35</v>
      </c>
      <c r="L2" s="12" t="s">
        <v>34</v>
      </c>
      <c r="M2" s="22" t="s">
        <v>33</v>
      </c>
      <c r="N2" s="22" t="s">
        <v>36</v>
      </c>
      <c r="O2" s="57" t="s">
        <v>57</v>
      </c>
    </row>
    <row r="3" spans="1:15" s="75" customFormat="1" ht="132.75" hidden="1" customHeight="1" x14ac:dyDescent="0.25">
      <c r="A3" s="66">
        <v>1</v>
      </c>
      <c r="B3" s="87" t="s">
        <v>73</v>
      </c>
      <c r="C3" s="88" t="s">
        <v>339</v>
      </c>
      <c r="D3" s="89" t="s">
        <v>102</v>
      </c>
      <c r="E3" s="87" t="s">
        <v>63</v>
      </c>
      <c r="F3" s="87" t="s">
        <v>319</v>
      </c>
      <c r="G3" s="69" t="s">
        <v>72</v>
      </c>
      <c r="H3" s="80">
        <v>1</v>
      </c>
      <c r="I3" s="80"/>
      <c r="J3" s="80">
        <v>1</v>
      </c>
      <c r="K3" s="80"/>
      <c r="L3" s="80" t="s">
        <v>320</v>
      </c>
      <c r="M3" s="73"/>
      <c r="N3" s="73"/>
      <c r="O3" s="74"/>
    </row>
    <row r="4" spans="1:15" s="75" customFormat="1" ht="84" customHeight="1" x14ac:dyDescent="0.25">
      <c r="A4" s="66">
        <v>2</v>
      </c>
      <c r="B4" s="95" t="s">
        <v>74</v>
      </c>
      <c r="C4" s="135" t="s">
        <v>75</v>
      </c>
      <c r="D4" s="97" t="s">
        <v>102</v>
      </c>
      <c r="E4" s="95" t="s">
        <v>55</v>
      </c>
      <c r="F4" s="95" t="s">
        <v>59</v>
      </c>
      <c r="G4" s="69" t="s">
        <v>79</v>
      </c>
      <c r="H4" s="80">
        <v>1</v>
      </c>
      <c r="I4" s="70">
        <v>1</v>
      </c>
      <c r="J4" s="70"/>
      <c r="K4" s="80">
        <v>1</v>
      </c>
      <c r="L4" s="70"/>
      <c r="M4" s="78"/>
      <c r="N4" s="70"/>
      <c r="O4" s="79"/>
    </row>
    <row r="5" spans="1:15" s="75" customFormat="1" ht="54" hidden="1" x14ac:dyDescent="0.25">
      <c r="A5" s="66">
        <v>3</v>
      </c>
      <c r="B5" s="87" t="s">
        <v>76</v>
      </c>
      <c r="C5" s="88" t="s">
        <v>77</v>
      </c>
      <c r="D5" s="89" t="s">
        <v>102</v>
      </c>
      <c r="E5" s="87" t="s">
        <v>62</v>
      </c>
      <c r="F5" s="87" t="s">
        <v>15</v>
      </c>
      <c r="G5" s="69" t="s">
        <v>78</v>
      </c>
      <c r="H5" s="80">
        <v>1</v>
      </c>
      <c r="I5" s="70"/>
      <c r="J5" s="70"/>
      <c r="K5" s="80"/>
      <c r="L5" s="70">
        <v>1</v>
      </c>
      <c r="M5" s="73"/>
      <c r="N5" s="70"/>
      <c r="O5" s="74"/>
    </row>
    <row r="6" spans="1:15" s="75" customFormat="1" ht="72" hidden="1" customHeight="1" x14ac:dyDescent="0.25">
      <c r="A6" s="66">
        <v>4</v>
      </c>
      <c r="B6" s="87" t="s">
        <v>80</v>
      </c>
      <c r="C6" s="88" t="s">
        <v>81</v>
      </c>
      <c r="D6" s="89" t="s">
        <v>102</v>
      </c>
      <c r="E6" s="87" t="s">
        <v>3</v>
      </c>
      <c r="F6" s="87" t="s">
        <v>71</v>
      </c>
      <c r="G6" s="69" t="s">
        <v>82</v>
      </c>
      <c r="H6" s="80">
        <v>1</v>
      </c>
      <c r="I6" s="80"/>
      <c r="J6" s="80">
        <v>1</v>
      </c>
      <c r="K6" s="80"/>
      <c r="L6" s="80" t="s">
        <v>320</v>
      </c>
      <c r="M6" s="73"/>
      <c r="N6" s="73"/>
      <c r="O6" s="74"/>
    </row>
    <row r="7" spans="1:15" s="75" customFormat="1" ht="80.25" hidden="1" customHeight="1" x14ac:dyDescent="0.25">
      <c r="A7" s="66">
        <v>5</v>
      </c>
      <c r="B7" s="87" t="s">
        <v>83</v>
      </c>
      <c r="C7" s="88" t="s">
        <v>84</v>
      </c>
      <c r="D7" s="89" t="s">
        <v>102</v>
      </c>
      <c r="E7" s="87" t="s">
        <v>3</v>
      </c>
      <c r="F7" s="87" t="s">
        <v>348</v>
      </c>
      <c r="G7" s="69" t="s">
        <v>61</v>
      </c>
      <c r="H7" s="80">
        <v>1</v>
      </c>
      <c r="I7" s="80"/>
      <c r="J7" s="80">
        <v>1</v>
      </c>
      <c r="K7" s="80"/>
      <c r="L7" s="80" t="s">
        <v>362</v>
      </c>
      <c r="M7" s="73"/>
      <c r="N7" s="73"/>
      <c r="O7" s="74"/>
    </row>
    <row r="8" spans="1:15" s="75" customFormat="1" ht="126" x14ac:dyDescent="0.25">
      <c r="A8" s="66">
        <v>6</v>
      </c>
      <c r="B8" s="66" t="s">
        <v>85</v>
      </c>
      <c r="C8" s="83" t="s">
        <v>86</v>
      </c>
      <c r="D8" s="68" t="s">
        <v>102</v>
      </c>
      <c r="E8" s="66" t="s">
        <v>47</v>
      </c>
      <c r="F8" s="66" t="s">
        <v>87</v>
      </c>
      <c r="G8" s="69" t="s">
        <v>88</v>
      </c>
      <c r="H8" s="80">
        <v>1</v>
      </c>
      <c r="I8" s="70">
        <v>1</v>
      </c>
      <c r="J8" s="70"/>
      <c r="K8" s="80">
        <v>1</v>
      </c>
      <c r="L8" s="80"/>
      <c r="M8" s="78"/>
      <c r="N8" s="78"/>
      <c r="O8" s="79"/>
    </row>
    <row r="9" spans="1:15" s="75" customFormat="1" ht="90" customHeight="1" x14ac:dyDescent="0.25">
      <c r="A9" s="66">
        <v>7</v>
      </c>
      <c r="B9" s="93" t="s">
        <v>89</v>
      </c>
      <c r="C9" s="98" t="s">
        <v>90</v>
      </c>
      <c r="D9" s="99" t="s">
        <v>102</v>
      </c>
      <c r="E9" s="93" t="s">
        <v>62</v>
      </c>
      <c r="F9" s="93" t="s">
        <v>91</v>
      </c>
      <c r="G9" s="69" t="s">
        <v>92</v>
      </c>
      <c r="H9" s="80">
        <v>1</v>
      </c>
      <c r="I9" s="70">
        <v>1</v>
      </c>
      <c r="J9" s="70"/>
      <c r="K9" s="80">
        <v>1</v>
      </c>
      <c r="L9" s="80"/>
      <c r="M9" s="73"/>
      <c r="N9" s="73"/>
      <c r="O9" s="100" t="s">
        <v>373</v>
      </c>
    </row>
    <row r="10" spans="1:15" s="75" customFormat="1" ht="54" x14ac:dyDescent="0.25">
      <c r="A10" s="66">
        <v>8</v>
      </c>
      <c r="B10" s="95" t="s">
        <v>68</v>
      </c>
      <c r="C10" s="96" t="s">
        <v>93</v>
      </c>
      <c r="D10" s="97" t="s">
        <v>102</v>
      </c>
      <c r="E10" s="95" t="s">
        <v>53</v>
      </c>
      <c r="F10" s="95" t="s">
        <v>372</v>
      </c>
      <c r="G10" s="69" t="s">
        <v>66</v>
      </c>
      <c r="H10" s="80">
        <v>1</v>
      </c>
      <c r="I10" s="70">
        <v>1</v>
      </c>
      <c r="J10" s="80"/>
      <c r="K10" s="80">
        <v>1</v>
      </c>
      <c r="L10" s="80"/>
      <c r="M10" s="73"/>
      <c r="N10" s="73"/>
      <c r="O10" s="74"/>
    </row>
    <row r="11" spans="1:15" s="75" customFormat="1" ht="144" x14ac:dyDescent="0.25">
      <c r="A11" s="66">
        <v>9</v>
      </c>
      <c r="B11" s="95" t="s">
        <v>68</v>
      </c>
      <c r="C11" s="96" t="s">
        <v>366</v>
      </c>
      <c r="D11" s="97" t="s">
        <v>102</v>
      </c>
      <c r="E11" s="95" t="s">
        <v>55</v>
      </c>
      <c r="F11" s="95" t="s">
        <v>7</v>
      </c>
      <c r="G11" s="69" t="s">
        <v>340</v>
      </c>
      <c r="H11" s="80">
        <v>1</v>
      </c>
      <c r="I11" s="70">
        <v>1</v>
      </c>
      <c r="J11" s="80"/>
      <c r="K11" s="80">
        <v>1</v>
      </c>
      <c r="L11" s="80"/>
      <c r="M11" s="73"/>
      <c r="N11" s="73"/>
      <c r="O11" s="74"/>
    </row>
    <row r="12" spans="1:15" s="75" customFormat="1" ht="90" x14ac:dyDescent="0.25">
      <c r="A12" s="66">
        <v>10</v>
      </c>
      <c r="B12" s="66" t="s">
        <v>341</v>
      </c>
      <c r="C12" s="67" t="s">
        <v>369</v>
      </c>
      <c r="D12" s="68" t="s">
        <v>102</v>
      </c>
      <c r="E12" s="66" t="s">
        <v>63</v>
      </c>
      <c r="F12" s="66" t="s">
        <v>220</v>
      </c>
      <c r="G12" s="69" t="s">
        <v>342</v>
      </c>
      <c r="H12" s="80">
        <v>1</v>
      </c>
      <c r="I12" s="70">
        <v>1</v>
      </c>
      <c r="J12" s="80"/>
      <c r="K12" s="80">
        <v>1</v>
      </c>
      <c r="L12" s="80"/>
      <c r="M12" s="73"/>
      <c r="N12" s="73"/>
      <c r="O12" s="74"/>
    </row>
    <row r="13" spans="1:15" s="75" customFormat="1" ht="72" hidden="1" x14ac:dyDescent="0.25">
      <c r="A13" s="66">
        <v>11</v>
      </c>
      <c r="B13" s="87" t="s">
        <v>96</v>
      </c>
      <c r="C13" s="90" t="s">
        <v>94</v>
      </c>
      <c r="D13" s="89" t="s">
        <v>102</v>
      </c>
      <c r="E13" s="87" t="s">
        <v>55</v>
      </c>
      <c r="F13" s="87" t="s">
        <v>7</v>
      </c>
      <c r="G13" s="69" t="s">
        <v>95</v>
      </c>
      <c r="H13" s="80">
        <v>1</v>
      </c>
      <c r="I13" s="80"/>
      <c r="J13" s="80">
        <v>1</v>
      </c>
      <c r="K13" s="80"/>
      <c r="L13" s="80" t="s">
        <v>320</v>
      </c>
      <c r="M13" s="73"/>
      <c r="N13" s="82"/>
      <c r="O13" s="74"/>
    </row>
    <row r="14" spans="1:15" s="75" customFormat="1" ht="72" hidden="1" x14ac:dyDescent="0.25">
      <c r="A14" s="66">
        <v>12</v>
      </c>
      <c r="B14" s="87" t="s">
        <v>97</v>
      </c>
      <c r="C14" s="90" t="s">
        <v>98</v>
      </c>
      <c r="D14" s="89" t="s">
        <v>102</v>
      </c>
      <c r="E14" s="87" t="s">
        <v>63</v>
      </c>
      <c r="F14" s="87" t="s">
        <v>319</v>
      </c>
      <c r="G14" s="69" t="s">
        <v>99</v>
      </c>
      <c r="H14" s="80">
        <v>1</v>
      </c>
      <c r="I14" s="70"/>
      <c r="J14" s="80">
        <v>1</v>
      </c>
      <c r="K14" s="80"/>
      <c r="L14" s="80" t="s">
        <v>362</v>
      </c>
      <c r="M14" s="73"/>
      <c r="N14" s="73"/>
      <c r="O14" s="74"/>
    </row>
    <row r="15" spans="1:15" s="75" customFormat="1" ht="90" hidden="1" x14ac:dyDescent="0.25">
      <c r="A15" s="66">
        <v>13</v>
      </c>
      <c r="B15" s="87" t="s">
        <v>100</v>
      </c>
      <c r="C15" s="90" t="s">
        <v>101</v>
      </c>
      <c r="D15" s="89" t="s">
        <v>102</v>
      </c>
      <c r="E15" s="87" t="s">
        <v>62</v>
      </c>
      <c r="F15" s="87" t="s">
        <v>42</v>
      </c>
      <c r="G15" s="69" t="s">
        <v>41</v>
      </c>
      <c r="H15" s="80">
        <v>1</v>
      </c>
      <c r="I15" s="70"/>
      <c r="J15" s="70">
        <v>1</v>
      </c>
      <c r="K15" s="80"/>
      <c r="L15" s="80" t="s">
        <v>362</v>
      </c>
      <c r="M15" s="73"/>
      <c r="N15" s="73"/>
      <c r="O15" s="79"/>
    </row>
    <row r="16" spans="1:15" s="75" customFormat="1" ht="126" hidden="1" x14ac:dyDescent="0.25">
      <c r="A16" s="66">
        <v>14</v>
      </c>
      <c r="B16" s="87" t="s">
        <v>104</v>
      </c>
      <c r="C16" s="90" t="s">
        <v>105</v>
      </c>
      <c r="D16" s="89" t="s">
        <v>103</v>
      </c>
      <c r="E16" s="87" t="s">
        <v>47</v>
      </c>
      <c r="F16" s="87" t="s">
        <v>5</v>
      </c>
      <c r="G16" s="69" t="s">
        <v>106</v>
      </c>
      <c r="H16" s="80">
        <v>1</v>
      </c>
      <c r="I16" s="70"/>
      <c r="J16" s="70">
        <v>1</v>
      </c>
      <c r="K16" s="80"/>
      <c r="L16" s="80" t="s">
        <v>362</v>
      </c>
      <c r="M16" s="73"/>
      <c r="N16" s="73"/>
      <c r="O16" s="74"/>
    </row>
    <row r="17" spans="1:15" s="75" customFormat="1" ht="108" x14ac:dyDescent="0.25">
      <c r="A17" s="66">
        <v>15</v>
      </c>
      <c r="B17" s="66" t="s">
        <v>367</v>
      </c>
      <c r="C17" s="67" t="s">
        <v>353</v>
      </c>
      <c r="D17" s="68" t="s">
        <v>354</v>
      </c>
      <c r="E17" s="66" t="s">
        <v>62</v>
      </c>
      <c r="F17" s="66" t="s">
        <v>277</v>
      </c>
      <c r="G17" s="69" t="s">
        <v>355</v>
      </c>
      <c r="H17" s="80">
        <v>1</v>
      </c>
      <c r="I17" s="70"/>
      <c r="J17" s="70"/>
      <c r="K17" s="80">
        <v>1</v>
      </c>
      <c r="L17" s="80"/>
      <c r="M17" s="73"/>
      <c r="N17" s="73"/>
      <c r="O17" s="74"/>
    </row>
    <row r="18" spans="1:15" s="75" customFormat="1" ht="90" hidden="1" x14ac:dyDescent="0.25">
      <c r="A18" s="66">
        <v>16</v>
      </c>
      <c r="B18" s="87" t="s">
        <v>108</v>
      </c>
      <c r="C18" s="90" t="s">
        <v>109</v>
      </c>
      <c r="D18" s="89" t="s">
        <v>107</v>
      </c>
      <c r="E18" s="87" t="s">
        <v>55</v>
      </c>
      <c r="F18" s="87" t="s">
        <v>7</v>
      </c>
      <c r="G18" s="69" t="s">
        <v>44</v>
      </c>
      <c r="H18" s="80">
        <v>1</v>
      </c>
      <c r="I18" s="80"/>
      <c r="J18" s="80">
        <v>1</v>
      </c>
      <c r="K18" s="80"/>
      <c r="L18" s="80" t="s">
        <v>362</v>
      </c>
      <c r="M18" s="73"/>
      <c r="N18" s="73"/>
      <c r="O18" s="74"/>
    </row>
    <row r="19" spans="1:15" s="75" customFormat="1" ht="144" x14ac:dyDescent="0.25">
      <c r="A19" s="66">
        <v>17</v>
      </c>
      <c r="B19" s="66" t="s">
        <v>110</v>
      </c>
      <c r="C19" s="67" t="s">
        <v>111</v>
      </c>
      <c r="D19" s="68" t="s">
        <v>107</v>
      </c>
      <c r="E19" s="66" t="s">
        <v>47</v>
      </c>
      <c r="F19" s="66" t="s">
        <v>189</v>
      </c>
      <c r="G19" s="69" t="s">
        <v>38</v>
      </c>
      <c r="H19" s="80">
        <v>1</v>
      </c>
      <c r="I19" s="80"/>
      <c r="J19" s="80"/>
      <c r="K19" s="80">
        <v>1</v>
      </c>
      <c r="L19" s="80"/>
      <c r="M19" s="73"/>
      <c r="N19" s="73"/>
      <c r="O19" s="74"/>
    </row>
    <row r="20" spans="1:15" s="75" customFormat="1" ht="144" x14ac:dyDescent="0.25">
      <c r="A20" s="66">
        <v>18</v>
      </c>
      <c r="B20" s="66" t="s">
        <v>110</v>
      </c>
      <c r="C20" s="67" t="s">
        <v>112</v>
      </c>
      <c r="D20" s="68" t="s">
        <v>107</v>
      </c>
      <c r="E20" s="66" t="s">
        <v>47</v>
      </c>
      <c r="F20" s="66" t="s">
        <v>189</v>
      </c>
      <c r="G20" s="69" t="s">
        <v>37</v>
      </c>
      <c r="H20" s="80">
        <v>1</v>
      </c>
      <c r="I20" s="80"/>
      <c r="J20" s="80"/>
      <c r="K20" s="80">
        <v>1</v>
      </c>
      <c r="L20" s="80"/>
      <c r="M20" s="73"/>
      <c r="N20" s="73"/>
      <c r="O20" s="74"/>
    </row>
    <row r="21" spans="1:15" s="75" customFormat="1" ht="72" x14ac:dyDescent="0.25">
      <c r="A21" s="66">
        <v>19</v>
      </c>
      <c r="B21" s="66" t="s">
        <v>100</v>
      </c>
      <c r="C21" s="67" t="s">
        <v>113</v>
      </c>
      <c r="D21" s="68" t="s">
        <v>107</v>
      </c>
      <c r="E21" s="66" t="s">
        <v>62</v>
      </c>
      <c r="F21" s="66" t="s">
        <v>16</v>
      </c>
      <c r="G21" s="69" t="s">
        <v>40</v>
      </c>
      <c r="H21" s="80">
        <v>1</v>
      </c>
      <c r="I21" s="80"/>
      <c r="J21" s="80"/>
      <c r="K21" s="80">
        <v>1</v>
      </c>
      <c r="L21" s="80"/>
      <c r="M21" s="73"/>
      <c r="N21" s="73"/>
      <c r="O21" s="74"/>
    </row>
    <row r="22" spans="1:15" s="75" customFormat="1" ht="72" x14ac:dyDescent="0.25">
      <c r="A22" s="66">
        <v>20</v>
      </c>
      <c r="B22" s="95" t="s">
        <v>343</v>
      </c>
      <c r="C22" s="96" t="s">
        <v>349</v>
      </c>
      <c r="D22" s="97" t="s">
        <v>107</v>
      </c>
      <c r="E22" s="95" t="s">
        <v>63</v>
      </c>
      <c r="F22" s="95" t="s">
        <v>220</v>
      </c>
      <c r="G22" s="69" t="s">
        <v>344</v>
      </c>
      <c r="H22" s="80">
        <v>1</v>
      </c>
      <c r="I22" s="80"/>
      <c r="J22" s="80"/>
      <c r="K22" s="80">
        <v>1</v>
      </c>
      <c r="L22" s="80"/>
      <c r="M22" s="73"/>
      <c r="N22" s="73"/>
      <c r="O22" s="74"/>
    </row>
    <row r="23" spans="1:15" s="75" customFormat="1" ht="189" x14ac:dyDescent="0.25">
      <c r="A23" s="66">
        <v>21</v>
      </c>
      <c r="B23" s="66" t="s">
        <v>374</v>
      </c>
      <c r="C23" s="101" t="s">
        <v>377</v>
      </c>
      <c r="D23" s="68" t="s">
        <v>375</v>
      </c>
      <c r="E23" s="66" t="s">
        <v>47</v>
      </c>
      <c r="F23" s="66" t="s">
        <v>189</v>
      </c>
      <c r="G23" s="69" t="s">
        <v>376</v>
      </c>
      <c r="H23" s="80">
        <v>1</v>
      </c>
      <c r="I23" s="80"/>
      <c r="J23" s="80"/>
      <c r="K23" s="80">
        <v>1</v>
      </c>
      <c r="L23" s="80"/>
      <c r="M23" s="73"/>
      <c r="N23" s="73"/>
      <c r="O23" s="74"/>
    </row>
    <row r="24" spans="1:15" s="75" customFormat="1" ht="72" hidden="1" customHeight="1" x14ac:dyDescent="0.25">
      <c r="A24" s="66">
        <v>22</v>
      </c>
      <c r="B24" s="87" t="s">
        <v>331</v>
      </c>
      <c r="C24" s="90" t="s">
        <v>327</v>
      </c>
      <c r="D24" s="89" t="s">
        <v>328</v>
      </c>
      <c r="E24" s="87" t="s">
        <v>62</v>
      </c>
      <c r="F24" s="87" t="s">
        <v>16</v>
      </c>
      <c r="G24" s="69" t="s">
        <v>329</v>
      </c>
      <c r="H24" s="80">
        <v>1</v>
      </c>
      <c r="I24" s="80"/>
      <c r="J24" s="80">
        <v>1</v>
      </c>
      <c r="K24" s="80"/>
      <c r="L24" s="80" t="s">
        <v>320</v>
      </c>
      <c r="M24" s="73"/>
      <c r="N24" s="73"/>
      <c r="O24" s="74"/>
    </row>
    <row r="25" spans="1:15" s="75" customFormat="1" ht="72" hidden="1" x14ac:dyDescent="0.25">
      <c r="A25" s="66">
        <v>23</v>
      </c>
      <c r="B25" s="87" t="s">
        <v>114</v>
      </c>
      <c r="C25" s="90" t="s">
        <v>115</v>
      </c>
      <c r="D25" s="89" t="s">
        <v>117</v>
      </c>
      <c r="E25" s="87" t="s">
        <v>3</v>
      </c>
      <c r="F25" s="87" t="s">
        <v>45</v>
      </c>
      <c r="G25" s="69" t="s">
        <v>116</v>
      </c>
      <c r="H25" s="80">
        <v>1</v>
      </c>
      <c r="I25" s="70"/>
      <c r="J25" s="70">
        <v>1</v>
      </c>
      <c r="K25" s="80"/>
      <c r="L25" s="70" t="s">
        <v>320</v>
      </c>
      <c r="M25" s="78"/>
      <c r="N25" s="78"/>
      <c r="O25" s="79"/>
    </row>
    <row r="26" spans="1:15" s="75" customFormat="1" ht="54" x14ac:dyDescent="0.25">
      <c r="A26" s="66">
        <v>24</v>
      </c>
      <c r="B26" s="66" t="s">
        <v>118</v>
      </c>
      <c r="C26" s="67" t="s">
        <v>120</v>
      </c>
      <c r="D26" s="68" t="s">
        <v>117</v>
      </c>
      <c r="E26" s="66" t="s">
        <v>3</v>
      </c>
      <c r="F26" s="66" t="s">
        <v>54</v>
      </c>
      <c r="G26" s="69" t="s">
        <v>119</v>
      </c>
      <c r="H26" s="80">
        <v>1</v>
      </c>
      <c r="I26" s="80"/>
      <c r="J26" s="80"/>
      <c r="K26" s="80">
        <v>1</v>
      </c>
      <c r="L26" s="80"/>
      <c r="M26" s="73"/>
      <c r="N26" s="73"/>
      <c r="O26" s="74"/>
    </row>
    <row r="27" spans="1:15" s="75" customFormat="1" ht="90" x14ac:dyDescent="0.25">
      <c r="A27" s="66">
        <v>25</v>
      </c>
      <c r="B27" s="66" t="s">
        <v>121</v>
      </c>
      <c r="C27" s="67" t="s">
        <v>122</v>
      </c>
      <c r="D27" s="68" t="s">
        <v>123</v>
      </c>
      <c r="E27" s="66" t="s">
        <v>62</v>
      </c>
      <c r="F27" s="66" t="s">
        <v>65</v>
      </c>
      <c r="G27" s="69" t="s">
        <v>43</v>
      </c>
      <c r="H27" s="80">
        <v>1</v>
      </c>
      <c r="I27" s="70"/>
      <c r="J27" s="70"/>
      <c r="K27" s="80">
        <v>1</v>
      </c>
      <c r="L27" s="70"/>
      <c r="M27" s="78"/>
      <c r="N27" s="78"/>
      <c r="O27" s="79"/>
    </row>
    <row r="28" spans="1:15" s="75" customFormat="1" ht="90" x14ac:dyDescent="0.25">
      <c r="A28" s="66">
        <v>26</v>
      </c>
      <c r="B28" s="66" t="s">
        <v>345</v>
      </c>
      <c r="C28" s="67" t="s">
        <v>370</v>
      </c>
      <c r="D28" s="68" t="s">
        <v>346</v>
      </c>
      <c r="E28" s="66" t="s">
        <v>55</v>
      </c>
      <c r="F28" s="66" t="s">
        <v>371</v>
      </c>
      <c r="G28" s="69" t="s">
        <v>347</v>
      </c>
      <c r="H28" s="80">
        <v>1</v>
      </c>
      <c r="I28" s="70"/>
      <c r="J28" s="70"/>
      <c r="K28" s="80">
        <v>1</v>
      </c>
      <c r="L28" s="70"/>
      <c r="M28" s="78"/>
      <c r="N28" s="78"/>
      <c r="O28" s="79"/>
    </row>
    <row r="29" spans="1:15" s="75" customFormat="1" ht="90" x14ac:dyDescent="0.25">
      <c r="A29" s="66">
        <v>27</v>
      </c>
      <c r="B29" s="66" t="s">
        <v>124</v>
      </c>
      <c r="C29" s="67" t="s">
        <v>127</v>
      </c>
      <c r="D29" s="68" t="s">
        <v>126</v>
      </c>
      <c r="E29" s="66" t="s">
        <v>55</v>
      </c>
      <c r="F29" s="66" t="s">
        <v>59</v>
      </c>
      <c r="G29" s="69" t="s">
        <v>125</v>
      </c>
      <c r="H29" s="80">
        <v>1</v>
      </c>
      <c r="I29" s="70"/>
      <c r="J29" s="70"/>
      <c r="K29" s="80">
        <v>1</v>
      </c>
      <c r="L29" s="70"/>
      <c r="M29" s="73"/>
      <c r="N29" s="70"/>
      <c r="O29" s="74"/>
    </row>
    <row r="30" spans="1:15" s="75" customFormat="1" ht="54" x14ac:dyDescent="0.25">
      <c r="A30" s="66">
        <v>28</v>
      </c>
      <c r="B30" s="66" t="s">
        <v>124</v>
      </c>
      <c r="C30" s="67" t="s">
        <v>128</v>
      </c>
      <c r="D30" s="68" t="s">
        <v>126</v>
      </c>
      <c r="E30" s="66" t="s">
        <v>55</v>
      </c>
      <c r="F30" s="66" t="s">
        <v>59</v>
      </c>
      <c r="G30" s="69" t="s">
        <v>129</v>
      </c>
      <c r="H30" s="80">
        <v>1</v>
      </c>
      <c r="I30" s="80"/>
      <c r="J30" s="80"/>
      <c r="K30" s="80">
        <v>1</v>
      </c>
      <c r="L30" s="80"/>
      <c r="M30" s="73"/>
      <c r="N30" s="80"/>
      <c r="O30" s="74"/>
    </row>
    <row r="31" spans="1:15" s="75" customFormat="1" ht="54" x14ac:dyDescent="0.25">
      <c r="A31" s="66">
        <v>29</v>
      </c>
      <c r="B31" s="66" t="s">
        <v>124</v>
      </c>
      <c r="C31" s="67" t="s">
        <v>131</v>
      </c>
      <c r="D31" s="68" t="s">
        <v>126</v>
      </c>
      <c r="E31" s="66" t="s">
        <v>55</v>
      </c>
      <c r="F31" s="66" t="s">
        <v>59</v>
      </c>
      <c r="G31" s="69" t="s">
        <v>130</v>
      </c>
      <c r="H31" s="80">
        <v>1</v>
      </c>
      <c r="I31" s="80"/>
      <c r="J31" s="80"/>
      <c r="K31" s="80">
        <v>1</v>
      </c>
      <c r="L31" s="80"/>
      <c r="M31" s="73"/>
      <c r="N31" s="73"/>
      <c r="O31" s="74"/>
    </row>
    <row r="32" spans="1:15" s="75" customFormat="1" ht="54" x14ac:dyDescent="0.25">
      <c r="A32" s="66">
        <v>30</v>
      </c>
      <c r="B32" s="66" t="s">
        <v>124</v>
      </c>
      <c r="C32" s="67" t="s">
        <v>133</v>
      </c>
      <c r="D32" s="68" t="s">
        <v>126</v>
      </c>
      <c r="E32" s="66" t="s">
        <v>55</v>
      </c>
      <c r="F32" s="66" t="s">
        <v>59</v>
      </c>
      <c r="G32" s="69" t="s">
        <v>132</v>
      </c>
      <c r="H32" s="80">
        <v>1</v>
      </c>
      <c r="I32" s="80"/>
      <c r="J32" s="80"/>
      <c r="K32" s="80">
        <v>1</v>
      </c>
      <c r="L32" s="80"/>
      <c r="M32" s="73"/>
      <c r="N32" s="73"/>
      <c r="O32" s="74"/>
    </row>
    <row r="33" spans="1:15" s="75" customFormat="1" ht="54" x14ac:dyDescent="0.25">
      <c r="A33" s="66">
        <v>31</v>
      </c>
      <c r="B33" s="66" t="s">
        <v>124</v>
      </c>
      <c r="C33" s="67" t="s">
        <v>135</v>
      </c>
      <c r="D33" s="68" t="s">
        <v>126</v>
      </c>
      <c r="E33" s="66" t="s">
        <v>55</v>
      </c>
      <c r="F33" s="66" t="s">
        <v>59</v>
      </c>
      <c r="G33" s="69" t="s">
        <v>134</v>
      </c>
      <c r="H33" s="80">
        <v>1</v>
      </c>
      <c r="I33" s="80"/>
      <c r="J33" s="80"/>
      <c r="K33" s="80">
        <v>1</v>
      </c>
      <c r="L33" s="80"/>
      <c r="M33" s="73"/>
      <c r="N33" s="73"/>
      <c r="O33" s="74"/>
    </row>
    <row r="34" spans="1:15" s="75" customFormat="1" ht="72" hidden="1" x14ac:dyDescent="0.25">
      <c r="A34" s="66">
        <v>32</v>
      </c>
      <c r="B34" s="87" t="s">
        <v>136</v>
      </c>
      <c r="C34" s="90" t="s">
        <v>137</v>
      </c>
      <c r="D34" s="89" t="s">
        <v>138</v>
      </c>
      <c r="E34" s="87" t="s">
        <v>62</v>
      </c>
      <c r="F34" s="87" t="s">
        <v>39</v>
      </c>
      <c r="G34" s="69" t="s">
        <v>142</v>
      </c>
      <c r="H34" s="80">
        <v>1</v>
      </c>
      <c r="I34" s="80"/>
      <c r="J34" s="80">
        <v>1</v>
      </c>
      <c r="K34" s="80"/>
      <c r="L34" s="80" t="s">
        <v>320</v>
      </c>
      <c r="M34" s="73"/>
      <c r="N34" s="73"/>
      <c r="O34" s="74"/>
    </row>
    <row r="35" spans="1:15" s="75" customFormat="1" ht="72" hidden="1" x14ac:dyDescent="0.25">
      <c r="A35" s="66">
        <v>33</v>
      </c>
      <c r="B35" s="87" t="s">
        <v>139</v>
      </c>
      <c r="C35" s="90" t="s">
        <v>141</v>
      </c>
      <c r="D35" s="89" t="s">
        <v>138</v>
      </c>
      <c r="E35" s="87" t="s">
        <v>62</v>
      </c>
      <c r="F35" s="87" t="s">
        <v>39</v>
      </c>
      <c r="G35" s="69" t="s">
        <v>140</v>
      </c>
      <c r="H35" s="80">
        <v>1</v>
      </c>
      <c r="I35" s="80"/>
      <c r="J35" s="80">
        <v>1</v>
      </c>
      <c r="K35" s="80"/>
      <c r="L35" s="80" t="s">
        <v>320</v>
      </c>
      <c r="M35" s="73"/>
      <c r="N35" s="73"/>
      <c r="O35" s="74"/>
    </row>
    <row r="36" spans="1:15" s="75" customFormat="1" ht="54" x14ac:dyDescent="0.25">
      <c r="A36" s="66">
        <v>34</v>
      </c>
      <c r="B36" s="66" t="s">
        <v>143</v>
      </c>
      <c r="C36" s="67" t="s">
        <v>145</v>
      </c>
      <c r="D36" s="68" t="s">
        <v>138</v>
      </c>
      <c r="E36" s="66" t="s">
        <v>47</v>
      </c>
      <c r="F36" s="66" t="s">
        <v>189</v>
      </c>
      <c r="G36" s="69" t="s">
        <v>144</v>
      </c>
      <c r="H36" s="80">
        <v>1</v>
      </c>
      <c r="I36" s="80"/>
      <c r="J36" s="80"/>
      <c r="K36" s="80">
        <v>1</v>
      </c>
      <c r="L36" s="80"/>
      <c r="M36" s="73"/>
      <c r="N36" s="73"/>
      <c r="O36" s="74"/>
    </row>
    <row r="37" spans="1:15" s="75" customFormat="1" ht="54" x14ac:dyDescent="0.25">
      <c r="A37" s="66">
        <v>35</v>
      </c>
      <c r="B37" s="66" t="s">
        <v>146</v>
      </c>
      <c r="C37" s="67" t="s">
        <v>148</v>
      </c>
      <c r="D37" s="68" t="s">
        <v>149</v>
      </c>
      <c r="E37" s="66" t="s">
        <v>55</v>
      </c>
      <c r="F37" s="66" t="s">
        <v>59</v>
      </c>
      <c r="G37" s="69" t="s">
        <v>147</v>
      </c>
      <c r="H37" s="80">
        <v>1</v>
      </c>
      <c r="I37" s="80"/>
      <c r="J37" s="80"/>
      <c r="K37" s="80">
        <v>1</v>
      </c>
      <c r="L37" s="80"/>
      <c r="M37" s="73"/>
      <c r="N37" s="73"/>
      <c r="O37" s="74"/>
    </row>
    <row r="38" spans="1:15" s="75" customFormat="1" ht="90" x14ac:dyDescent="0.25">
      <c r="A38" s="66">
        <v>36</v>
      </c>
      <c r="B38" s="66" t="s">
        <v>146</v>
      </c>
      <c r="C38" s="67" t="s">
        <v>150</v>
      </c>
      <c r="D38" s="68" t="s">
        <v>149</v>
      </c>
      <c r="E38" s="66" t="s">
        <v>55</v>
      </c>
      <c r="F38" s="66" t="s">
        <v>59</v>
      </c>
      <c r="G38" s="69" t="s">
        <v>151</v>
      </c>
      <c r="H38" s="80">
        <v>1</v>
      </c>
      <c r="I38" s="70"/>
      <c r="J38" s="70"/>
      <c r="K38" s="80">
        <v>1</v>
      </c>
      <c r="L38" s="70"/>
      <c r="M38" s="78"/>
      <c r="N38" s="78"/>
      <c r="O38" s="79"/>
    </row>
    <row r="39" spans="1:15" s="75" customFormat="1" ht="54" hidden="1" customHeight="1" x14ac:dyDescent="0.25">
      <c r="A39" s="66">
        <v>37</v>
      </c>
      <c r="B39" s="87" t="s">
        <v>326</v>
      </c>
      <c r="C39" s="90" t="s">
        <v>356</v>
      </c>
      <c r="D39" s="89" t="s">
        <v>149</v>
      </c>
      <c r="E39" s="87" t="s">
        <v>3</v>
      </c>
      <c r="F39" s="87" t="s">
        <v>54</v>
      </c>
      <c r="G39" s="69" t="s">
        <v>330</v>
      </c>
      <c r="H39" s="80">
        <v>1</v>
      </c>
      <c r="I39" s="80"/>
      <c r="J39" s="80">
        <v>1</v>
      </c>
      <c r="K39" s="80"/>
      <c r="L39" s="80" t="s">
        <v>320</v>
      </c>
      <c r="M39" s="73"/>
      <c r="N39" s="73"/>
      <c r="O39" s="74"/>
    </row>
    <row r="40" spans="1:15" s="75" customFormat="1" ht="90" x14ac:dyDescent="0.25">
      <c r="A40" s="66">
        <v>38</v>
      </c>
      <c r="B40" s="66" t="s">
        <v>153</v>
      </c>
      <c r="C40" s="67" t="s">
        <v>154</v>
      </c>
      <c r="D40" s="68" t="s">
        <v>155</v>
      </c>
      <c r="E40" s="66" t="s">
        <v>55</v>
      </c>
      <c r="F40" s="66" t="s">
        <v>59</v>
      </c>
      <c r="G40" s="69" t="s">
        <v>152</v>
      </c>
      <c r="H40" s="80">
        <v>1</v>
      </c>
      <c r="I40" s="80"/>
      <c r="J40" s="80"/>
      <c r="K40" s="80">
        <v>1</v>
      </c>
      <c r="L40" s="80"/>
      <c r="M40" s="73"/>
      <c r="N40" s="73"/>
      <c r="O40" s="74"/>
    </row>
    <row r="41" spans="1:15" s="75" customFormat="1" ht="90" x14ac:dyDescent="0.25">
      <c r="A41" s="66">
        <v>39</v>
      </c>
      <c r="B41" s="95" t="s">
        <v>157</v>
      </c>
      <c r="C41" s="96" t="s">
        <v>158</v>
      </c>
      <c r="D41" s="97" t="s">
        <v>160</v>
      </c>
      <c r="E41" s="95" t="s">
        <v>63</v>
      </c>
      <c r="F41" s="95" t="s">
        <v>161</v>
      </c>
      <c r="G41" s="69" t="s">
        <v>159</v>
      </c>
      <c r="H41" s="80">
        <v>1</v>
      </c>
      <c r="I41" s="80"/>
      <c r="J41" s="80"/>
      <c r="K41" s="80">
        <v>1</v>
      </c>
      <c r="L41" s="80"/>
      <c r="M41" s="73"/>
      <c r="N41" s="73"/>
      <c r="O41" s="74"/>
    </row>
    <row r="42" spans="1:15" s="75" customFormat="1" ht="54" x14ac:dyDescent="0.25">
      <c r="A42" s="66">
        <v>40</v>
      </c>
      <c r="B42" s="66" t="s">
        <v>162</v>
      </c>
      <c r="C42" s="67" t="s">
        <v>164</v>
      </c>
      <c r="D42" s="68" t="s">
        <v>165</v>
      </c>
      <c r="E42" s="66" t="s">
        <v>53</v>
      </c>
      <c r="F42" s="66" t="s">
        <v>10</v>
      </c>
      <c r="G42" s="69" t="s">
        <v>163</v>
      </c>
      <c r="H42" s="80">
        <v>1</v>
      </c>
      <c r="I42" s="70"/>
      <c r="J42" s="70"/>
      <c r="K42" s="80">
        <v>1</v>
      </c>
      <c r="L42" s="70"/>
      <c r="M42" s="78"/>
      <c r="N42" s="78"/>
      <c r="O42" s="79"/>
    </row>
    <row r="43" spans="1:15" s="75" customFormat="1" ht="72" x14ac:dyDescent="0.25">
      <c r="A43" s="66">
        <v>41</v>
      </c>
      <c r="B43" s="66" t="s">
        <v>166</v>
      </c>
      <c r="C43" s="67" t="s">
        <v>167</v>
      </c>
      <c r="D43" s="68" t="s">
        <v>169</v>
      </c>
      <c r="E43" s="66" t="s">
        <v>53</v>
      </c>
      <c r="F43" s="66" t="s">
        <v>23</v>
      </c>
      <c r="G43" s="69" t="s">
        <v>168</v>
      </c>
      <c r="H43" s="80">
        <v>1</v>
      </c>
      <c r="I43" s="80"/>
      <c r="J43" s="80"/>
      <c r="K43" s="80">
        <v>1</v>
      </c>
      <c r="L43" s="80"/>
      <c r="M43" s="73"/>
      <c r="N43" s="73"/>
      <c r="O43" s="74"/>
    </row>
    <row r="44" spans="1:15" s="75" customFormat="1" ht="90" x14ac:dyDescent="0.25">
      <c r="A44" s="66">
        <v>42</v>
      </c>
      <c r="B44" s="66" t="s">
        <v>166</v>
      </c>
      <c r="C44" s="67" t="s">
        <v>171</v>
      </c>
      <c r="D44" s="68" t="s">
        <v>172</v>
      </c>
      <c r="E44" s="66" t="s">
        <v>53</v>
      </c>
      <c r="F44" s="66" t="s">
        <v>23</v>
      </c>
      <c r="G44" s="69" t="s">
        <v>170</v>
      </c>
      <c r="H44" s="80">
        <v>1</v>
      </c>
      <c r="I44" s="80"/>
      <c r="J44" s="80"/>
      <c r="K44" s="80">
        <v>1</v>
      </c>
      <c r="L44" s="80"/>
      <c r="M44" s="73"/>
      <c r="N44" s="73"/>
      <c r="O44" s="74"/>
    </row>
    <row r="45" spans="1:15" s="75" customFormat="1" ht="90" x14ac:dyDescent="0.25">
      <c r="A45" s="66">
        <v>43</v>
      </c>
      <c r="B45" s="66" t="s">
        <v>173</v>
      </c>
      <c r="C45" s="67" t="s">
        <v>174</v>
      </c>
      <c r="D45" s="68" t="s">
        <v>172</v>
      </c>
      <c r="E45" s="66" t="s">
        <v>63</v>
      </c>
      <c r="F45" s="66" t="s">
        <v>319</v>
      </c>
      <c r="G45" s="69" t="s">
        <v>175</v>
      </c>
      <c r="H45" s="80">
        <v>1</v>
      </c>
      <c r="I45" s="80"/>
      <c r="J45" s="80"/>
      <c r="K45" s="80">
        <v>1</v>
      </c>
      <c r="L45" s="80"/>
      <c r="M45" s="73"/>
      <c r="N45" s="73"/>
      <c r="O45" s="74"/>
    </row>
    <row r="46" spans="1:15" s="75" customFormat="1" ht="54" x14ac:dyDescent="0.25">
      <c r="A46" s="66">
        <v>44</v>
      </c>
      <c r="B46" s="66" t="s">
        <v>176</v>
      </c>
      <c r="C46" s="67" t="s">
        <v>178</v>
      </c>
      <c r="D46" s="68" t="s">
        <v>179</v>
      </c>
      <c r="E46" s="66" t="s">
        <v>55</v>
      </c>
      <c r="F46" s="66" t="s">
        <v>8</v>
      </c>
      <c r="G46" s="69" t="s">
        <v>177</v>
      </c>
      <c r="H46" s="80">
        <v>1</v>
      </c>
      <c r="I46" s="80"/>
      <c r="J46" s="80"/>
      <c r="K46" s="80">
        <v>1</v>
      </c>
      <c r="L46" s="80"/>
      <c r="M46" s="73"/>
      <c r="N46" s="73"/>
      <c r="O46" s="74"/>
    </row>
    <row r="47" spans="1:15" s="75" customFormat="1" ht="72" x14ac:dyDescent="0.25">
      <c r="A47" s="66">
        <v>45</v>
      </c>
      <c r="B47" s="66" t="s">
        <v>188</v>
      </c>
      <c r="C47" s="67" t="s">
        <v>363</v>
      </c>
      <c r="D47" s="68" t="s">
        <v>180</v>
      </c>
      <c r="E47" s="66" t="s">
        <v>47</v>
      </c>
      <c r="F47" s="66" t="s">
        <v>189</v>
      </c>
      <c r="G47" s="69" t="s">
        <v>190</v>
      </c>
      <c r="H47" s="80">
        <v>1</v>
      </c>
      <c r="I47" s="80"/>
      <c r="J47" s="80"/>
      <c r="K47" s="80">
        <v>1</v>
      </c>
      <c r="L47" s="80"/>
      <c r="M47" s="73"/>
      <c r="N47" s="73"/>
      <c r="O47" s="74"/>
    </row>
    <row r="48" spans="1:15" s="75" customFormat="1" ht="162" x14ac:dyDescent="0.25">
      <c r="A48" s="66">
        <v>46</v>
      </c>
      <c r="B48" s="66" t="s">
        <v>188</v>
      </c>
      <c r="C48" s="67" t="s">
        <v>192</v>
      </c>
      <c r="D48" s="68" t="s">
        <v>180</v>
      </c>
      <c r="E48" s="66" t="s">
        <v>55</v>
      </c>
      <c r="F48" s="66" t="s">
        <v>59</v>
      </c>
      <c r="G48" s="69" t="s">
        <v>191</v>
      </c>
      <c r="H48" s="80">
        <v>1</v>
      </c>
      <c r="I48" s="80"/>
      <c r="J48" s="80"/>
      <c r="K48" s="80">
        <v>1</v>
      </c>
      <c r="L48" s="80"/>
      <c r="M48" s="73"/>
      <c r="N48" s="73"/>
      <c r="O48" s="74"/>
    </row>
    <row r="49" spans="1:15" s="75" customFormat="1" ht="36" x14ac:dyDescent="0.25">
      <c r="A49" s="66">
        <v>47</v>
      </c>
      <c r="B49" s="66" t="s">
        <v>193</v>
      </c>
      <c r="C49" s="67" t="s">
        <v>195</v>
      </c>
      <c r="D49" s="68" t="s">
        <v>180</v>
      </c>
      <c r="E49" s="66" t="s">
        <v>55</v>
      </c>
      <c r="F49" s="66" t="s">
        <v>59</v>
      </c>
      <c r="G49" s="69" t="s">
        <v>194</v>
      </c>
      <c r="H49" s="80">
        <v>1</v>
      </c>
      <c r="I49" s="80"/>
      <c r="J49" s="80"/>
      <c r="K49" s="80">
        <v>1</v>
      </c>
      <c r="L49" s="80"/>
      <c r="M49" s="73"/>
      <c r="N49" s="73"/>
      <c r="O49" s="74"/>
    </row>
    <row r="50" spans="1:15" s="75" customFormat="1" ht="54" x14ac:dyDescent="0.25">
      <c r="A50" s="66">
        <v>48</v>
      </c>
      <c r="B50" s="66" t="s">
        <v>196</v>
      </c>
      <c r="C50" s="67" t="s">
        <v>198</v>
      </c>
      <c r="D50" s="68" t="s">
        <v>180</v>
      </c>
      <c r="E50" s="66" t="s">
        <v>53</v>
      </c>
      <c r="F50" s="66" t="s">
        <v>23</v>
      </c>
      <c r="G50" s="69" t="s">
        <v>197</v>
      </c>
      <c r="H50" s="80">
        <v>1</v>
      </c>
      <c r="I50" s="70"/>
      <c r="J50" s="70"/>
      <c r="K50" s="80">
        <v>1</v>
      </c>
      <c r="L50" s="70"/>
      <c r="M50" s="78"/>
      <c r="N50" s="78"/>
      <c r="O50" s="79"/>
    </row>
    <row r="51" spans="1:15" s="75" customFormat="1" ht="162" x14ac:dyDescent="0.25">
      <c r="A51" s="66">
        <v>49</v>
      </c>
      <c r="B51" s="66" t="s">
        <v>199</v>
      </c>
      <c r="C51" s="67" t="s">
        <v>201</v>
      </c>
      <c r="D51" s="68" t="s">
        <v>180</v>
      </c>
      <c r="E51" s="66" t="s">
        <v>55</v>
      </c>
      <c r="F51" s="66" t="s">
        <v>59</v>
      </c>
      <c r="G51" s="69" t="s">
        <v>200</v>
      </c>
      <c r="H51" s="80">
        <v>1</v>
      </c>
      <c r="I51" s="80"/>
      <c r="J51" s="80"/>
      <c r="K51" s="80">
        <v>1</v>
      </c>
      <c r="L51" s="80"/>
      <c r="M51" s="73"/>
      <c r="N51" s="73"/>
      <c r="O51" s="74"/>
    </row>
    <row r="52" spans="1:15" s="75" customFormat="1" ht="72" x14ac:dyDescent="0.25">
      <c r="A52" s="66">
        <v>50</v>
      </c>
      <c r="B52" s="66" t="s">
        <v>202</v>
      </c>
      <c r="C52" s="67" t="s">
        <v>204</v>
      </c>
      <c r="D52" s="68" t="s">
        <v>180</v>
      </c>
      <c r="E52" s="66" t="s">
        <v>53</v>
      </c>
      <c r="F52" s="66" t="s">
        <v>23</v>
      </c>
      <c r="G52" s="69" t="s">
        <v>203</v>
      </c>
      <c r="H52" s="80">
        <v>1</v>
      </c>
      <c r="I52" s="80"/>
      <c r="J52" s="80"/>
      <c r="K52" s="80">
        <v>1</v>
      </c>
      <c r="L52" s="80"/>
      <c r="M52" s="73"/>
      <c r="N52" s="73"/>
      <c r="O52" s="74"/>
    </row>
    <row r="53" spans="1:15" s="75" customFormat="1" ht="54" x14ac:dyDescent="0.25">
      <c r="A53" s="66">
        <v>51</v>
      </c>
      <c r="B53" s="66" t="s">
        <v>205</v>
      </c>
      <c r="C53" s="67" t="s">
        <v>207</v>
      </c>
      <c r="D53" s="68" t="s">
        <v>180</v>
      </c>
      <c r="E53" s="66" t="s">
        <v>55</v>
      </c>
      <c r="F53" s="66" t="s">
        <v>59</v>
      </c>
      <c r="G53" s="69" t="s">
        <v>206</v>
      </c>
      <c r="H53" s="80">
        <v>1</v>
      </c>
      <c r="I53" s="80"/>
      <c r="J53" s="80"/>
      <c r="K53" s="80">
        <v>1</v>
      </c>
      <c r="L53" s="80"/>
      <c r="M53" s="73"/>
      <c r="N53" s="73"/>
      <c r="O53" s="74"/>
    </row>
    <row r="54" spans="1:15" s="75" customFormat="1" ht="72" x14ac:dyDescent="0.25">
      <c r="A54" s="66">
        <v>52</v>
      </c>
      <c r="B54" s="66" t="s">
        <v>208</v>
      </c>
      <c r="C54" s="67" t="s">
        <v>209</v>
      </c>
      <c r="D54" s="68" t="s">
        <v>180</v>
      </c>
      <c r="E54" s="66" t="s">
        <v>55</v>
      </c>
      <c r="F54" s="66" t="s">
        <v>59</v>
      </c>
      <c r="G54" s="69" t="s">
        <v>210</v>
      </c>
      <c r="H54" s="80">
        <v>1</v>
      </c>
      <c r="I54" s="80"/>
      <c r="J54" s="80"/>
      <c r="K54" s="80">
        <v>1</v>
      </c>
      <c r="L54" s="80"/>
      <c r="M54" s="73"/>
      <c r="N54" s="73"/>
      <c r="O54" s="74"/>
    </row>
    <row r="55" spans="1:15" s="75" customFormat="1" ht="54" x14ac:dyDescent="0.25">
      <c r="A55" s="66">
        <v>53</v>
      </c>
      <c r="B55" s="66" t="s">
        <v>211</v>
      </c>
      <c r="C55" s="67" t="s">
        <v>212</v>
      </c>
      <c r="D55" s="68" t="s">
        <v>180</v>
      </c>
      <c r="E55" s="66" t="s">
        <v>3</v>
      </c>
      <c r="F55" s="66" t="s">
        <v>54</v>
      </c>
      <c r="G55" s="69" t="s">
        <v>213</v>
      </c>
      <c r="H55" s="80">
        <v>1</v>
      </c>
      <c r="I55" s="80"/>
      <c r="J55" s="80"/>
      <c r="K55" s="80">
        <v>1</v>
      </c>
      <c r="L55" s="80"/>
      <c r="M55" s="73"/>
      <c r="N55" s="73"/>
      <c r="O55" s="74"/>
    </row>
    <row r="56" spans="1:15" s="75" customFormat="1" ht="90" x14ac:dyDescent="0.25">
      <c r="A56" s="66">
        <v>54</v>
      </c>
      <c r="B56" s="66" t="s">
        <v>214</v>
      </c>
      <c r="C56" s="67" t="s">
        <v>215</v>
      </c>
      <c r="D56" s="68" t="s">
        <v>180</v>
      </c>
      <c r="E56" s="66" t="s">
        <v>3</v>
      </c>
      <c r="F56" s="66" t="s">
        <v>45</v>
      </c>
      <c r="G56" s="69" t="s">
        <v>216</v>
      </c>
      <c r="H56" s="80">
        <v>1</v>
      </c>
      <c r="I56" s="80"/>
      <c r="J56" s="80"/>
      <c r="K56" s="80">
        <v>1</v>
      </c>
      <c r="L56" s="80"/>
      <c r="M56" s="73"/>
      <c r="N56" s="73"/>
      <c r="O56" s="74"/>
    </row>
    <row r="57" spans="1:15" s="75" customFormat="1" ht="90" x14ac:dyDescent="0.25">
      <c r="A57" s="66">
        <v>55</v>
      </c>
      <c r="B57" s="66" t="s">
        <v>217</v>
      </c>
      <c r="C57" s="67" t="s">
        <v>219</v>
      </c>
      <c r="D57" s="68" t="s">
        <v>180</v>
      </c>
      <c r="E57" s="66" t="s">
        <v>63</v>
      </c>
      <c r="F57" s="66" t="s">
        <v>220</v>
      </c>
      <c r="G57" s="69" t="s">
        <v>218</v>
      </c>
      <c r="H57" s="80">
        <v>1</v>
      </c>
      <c r="I57" s="80"/>
      <c r="J57" s="80"/>
      <c r="K57" s="80">
        <v>1</v>
      </c>
      <c r="L57" s="80"/>
      <c r="M57" s="73"/>
      <c r="N57" s="73"/>
      <c r="O57" s="74"/>
    </row>
    <row r="58" spans="1:15" s="75" customFormat="1" ht="72" x14ac:dyDescent="0.25">
      <c r="A58" s="66">
        <v>56</v>
      </c>
      <c r="B58" s="66" t="s">
        <v>217</v>
      </c>
      <c r="C58" s="67" t="s">
        <v>222</v>
      </c>
      <c r="D58" s="68" t="s">
        <v>180</v>
      </c>
      <c r="E58" s="66" t="s">
        <v>55</v>
      </c>
      <c r="F58" s="66" t="s">
        <v>7</v>
      </c>
      <c r="G58" s="69" t="s">
        <v>221</v>
      </c>
      <c r="H58" s="80">
        <v>1</v>
      </c>
      <c r="I58" s="80"/>
      <c r="J58" s="80"/>
      <c r="K58" s="80">
        <v>1</v>
      </c>
      <c r="L58" s="80"/>
      <c r="M58" s="73"/>
      <c r="N58" s="73"/>
      <c r="O58" s="74"/>
    </row>
    <row r="59" spans="1:15" s="75" customFormat="1" ht="90" x14ac:dyDescent="0.25">
      <c r="A59" s="66">
        <v>57</v>
      </c>
      <c r="B59" s="66" t="s">
        <v>217</v>
      </c>
      <c r="C59" s="67" t="s">
        <v>224</v>
      </c>
      <c r="D59" s="68" t="s">
        <v>180</v>
      </c>
      <c r="E59" s="66" t="s">
        <v>55</v>
      </c>
      <c r="F59" s="66" t="s">
        <v>7</v>
      </c>
      <c r="G59" s="69" t="s">
        <v>223</v>
      </c>
      <c r="H59" s="80">
        <v>1</v>
      </c>
      <c r="I59" s="80"/>
      <c r="J59" s="80"/>
      <c r="K59" s="80">
        <v>1</v>
      </c>
      <c r="L59" s="80"/>
      <c r="M59" s="73"/>
      <c r="N59" s="73"/>
      <c r="O59" s="74"/>
    </row>
    <row r="60" spans="1:15" s="75" customFormat="1" ht="90" x14ac:dyDescent="0.25">
      <c r="A60" s="66">
        <v>58</v>
      </c>
      <c r="B60" s="66" t="s">
        <v>217</v>
      </c>
      <c r="C60" s="67" t="s">
        <v>226</v>
      </c>
      <c r="D60" s="68" t="s">
        <v>180</v>
      </c>
      <c r="E60" s="66" t="s">
        <v>62</v>
      </c>
      <c r="F60" s="66" t="s">
        <v>13</v>
      </c>
      <c r="G60" s="69" t="s">
        <v>225</v>
      </c>
      <c r="H60" s="80">
        <v>1</v>
      </c>
      <c r="I60" s="80"/>
      <c r="J60" s="80"/>
      <c r="K60" s="80">
        <v>1</v>
      </c>
      <c r="L60" s="80"/>
      <c r="M60" s="73"/>
      <c r="N60" s="73"/>
      <c r="O60" s="74"/>
    </row>
    <row r="61" spans="1:15" s="75" customFormat="1" ht="72" x14ac:dyDescent="0.25">
      <c r="A61" s="66">
        <v>59</v>
      </c>
      <c r="B61" s="66" t="s">
        <v>217</v>
      </c>
      <c r="C61" s="67" t="s">
        <v>228</v>
      </c>
      <c r="D61" s="68" t="s">
        <v>180</v>
      </c>
      <c r="E61" s="66" t="s">
        <v>55</v>
      </c>
      <c r="F61" s="66" t="s">
        <v>7</v>
      </c>
      <c r="G61" s="69" t="s">
        <v>227</v>
      </c>
      <c r="H61" s="80">
        <v>1</v>
      </c>
      <c r="I61" s="80"/>
      <c r="J61" s="80"/>
      <c r="K61" s="80">
        <v>1</v>
      </c>
      <c r="L61" s="80"/>
      <c r="M61" s="73"/>
      <c r="N61" s="73"/>
      <c r="O61" s="74"/>
    </row>
    <row r="62" spans="1:15" s="75" customFormat="1" ht="72" x14ac:dyDescent="0.25">
      <c r="A62" s="66">
        <v>60</v>
      </c>
      <c r="B62" s="66" t="s">
        <v>97</v>
      </c>
      <c r="C62" s="67" t="s">
        <v>230</v>
      </c>
      <c r="D62" s="68" t="s">
        <v>180</v>
      </c>
      <c r="E62" s="66" t="s">
        <v>55</v>
      </c>
      <c r="F62" s="66" t="s">
        <v>7</v>
      </c>
      <c r="G62" s="69" t="s">
        <v>229</v>
      </c>
      <c r="H62" s="80">
        <v>1</v>
      </c>
      <c r="I62" s="80"/>
      <c r="J62" s="80"/>
      <c r="K62" s="80">
        <v>1</v>
      </c>
      <c r="L62" s="80"/>
      <c r="M62" s="73"/>
      <c r="N62" s="73"/>
      <c r="O62" s="74"/>
    </row>
    <row r="63" spans="1:15" s="75" customFormat="1" ht="108" x14ac:dyDescent="0.25">
      <c r="A63" s="66">
        <v>61</v>
      </c>
      <c r="B63" s="66" t="s">
        <v>231</v>
      </c>
      <c r="C63" s="67" t="s">
        <v>357</v>
      </c>
      <c r="D63" s="68" t="s">
        <v>180</v>
      </c>
      <c r="E63" s="66" t="s">
        <v>3</v>
      </c>
      <c r="F63" s="66" t="s">
        <v>54</v>
      </c>
      <c r="G63" s="69" t="s">
        <v>232</v>
      </c>
      <c r="H63" s="80">
        <v>1</v>
      </c>
      <c r="I63" s="80"/>
      <c r="J63" s="80"/>
      <c r="K63" s="80">
        <v>1</v>
      </c>
      <c r="L63" s="80"/>
      <c r="M63" s="73"/>
      <c r="N63" s="73"/>
      <c r="O63" s="74"/>
    </row>
    <row r="64" spans="1:15" s="75" customFormat="1" ht="90" x14ac:dyDescent="0.25">
      <c r="A64" s="66">
        <v>62</v>
      </c>
      <c r="B64" s="66" t="s">
        <v>233</v>
      </c>
      <c r="C64" s="67" t="s">
        <v>235</v>
      </c>
      <c r="D64" s="68" t="s">
        <v>180</v>
      </c>
      <c r="E64" s="66" t="s">
        <v>55</v>
      </c>
      <c r="F64" s="66" t="s">
        <v>59</v>
      </c>
      <c r="G64" s="69" t="s">
        <v>234</v>
      </c>
      <c r="H64" s="80">
        <v>1</v>
      </c>
      <c r="I64" s="80"/>
      <c r="J64" s="80"/>
      <c r="K64" s="80">
        <v>1</v>
      </c>
      <c r="L64" s="80"/>
      <c r="M64" s="73"/>
      <c r="N64" s="73"/>
      <c r="O64" s="74"/>
    </row>
    <row r="65" spans="1:15" s="75" customFormat="1" ht="54" x14ac:dyDescent="0.25">
      <c r="A65" s="66">
        <v>63</v>
      </c>
      <c r="B65" s="66" t="s">
        <v>173</v>
      </c>
      <c r="C65" s="67" t="s">
        <v>237</v>
      </c>
      <c r="D65" s="68" t="s">
        <v>180</v>
      </c>
      <c r="E65" s="66" t="s">
        <v>63</v>
      </c>
      <c r="F65" s="66" t="s">
        <v>319</v>
      </c>
      <c r="G65" s="69" t="s">
        <v>236</v>
      </c>
      <c r="H65" s="80">
        <v>1</v>
      </c>
      <c r="I65" s="80"/>
      <c r="J65" s="80"/>
      <c r="K65" s="80">
        <v>1</v>
      </c>
      <c r="L65" s="80"/>
      <c r="M65" s="73"/>
      <c r="N65" s="73"/>
      <c r="O65" s="74"/>
    </row>
    <row r="66" spans="1:15" s="75" customFormat="1" ht="90" x14ac:dyDescent="0.25">
      <c r="A66" s="66">
        <v>64</v>
      </c>
      <c r="B66" s="66" t="s">
        <v>238</v>
      </c>
      <c r="C66" s="67" t="s">
        <v>239</v>
      </c>
      <c r="D66" s="68" t="s">
        <v>180</v>
      </c>
      <c r="E66" s="66" t="s">
        <v>62</v>
      </c>
      <c r="F66" s="66" t="s">
        <v>16</v>
      </c>
      <c r="G66" s="69" t="s">
        <v>240</v>
      </c>
      <c r="H66" s="80">
        <v>1</v>
      </c>
      <c r="I66" s="80"/>
      <c r="J66" s="80"/>
      <c r="K66" s="80">
        <v>1</v>
      </c>
      <c r="L66" s="80"/>
      <c r="M66" s="73"/>
      <c r="N66" s="73"/>
      <c r="O66" s="74"/>
    </row>
    <row r="67" spans="1:15" s="75" customFormat="1" ht="54" x14ac:dyDescent="0.25">
      <c r="A67" s="66">
        <v>65</v>
      </c>
      <c r="B67" s="66" t="s">
        <v>238</v>
      </c>
      <c r="C67" s="67" t="s">
        <v>241</v>
      </c>
      <c r="D67" s="68" t="s">
        <v>180</v>
      </c>
      <c r="E67" s="66" t="s">
        <v>63</v>
      </c>
      <c r="F67" s="66" t="s">
        <v>319</v>
      </c>
      <c r="G67" s="69" t="s">
        <v>242</v>
      </c>
      <c r="H67" s="80">
        <v>1</v>
      </c>
      <c r="I67" s="70"/>
      <c r="J67" s="70"/>
      <c r="K67" s="80">
        <v>1</v>
      </c>
      <c r="L67" s="70"/>
      <c r="M67" s="78"/>
      <c r="N67" s="78"/>
      <c r="O67" s="79"/>
    </row>
    <row r="68" spans="1:15" s="75" customFormat="1" ht="54" x14ac:dyDescent="0.25">
      <c r="A68" s="66">
        <v>66</v>
      </c>
      <c r="B68" s="66" t="s">
        <v>243</v>
      </c>
      <c r="C68" s="67" t="s">
        <v>244</v>
      </c>
      <c r="D68" s="68" t="s">
        <v>180</v>
      </c>
      <c r="E68" s="66" t="s">
        <v>53</v>
      </c>
      <c r="F68" s="66" t="s">
        <v>11</v>
      </c>
      <c r="G68" s="69" t="s">
        <v>245</v>
      </c>
      <c r="H68" s="80">
        <v>1</v>
      </c>
      <c r="I68" s="70"/>
      <c r="J68" s="70"/>
      <c r="K68" s="80">
        <v>1</v>
      </c>
      <c r="L68" s="70"/>
      <c r="M68" s="73"/>
      <c r="N68" s="73"/>
      <c r="O68" s="74"/>
    </row>
    <row r="69" spans="1:15" s="75" customFormat="1" ht="72" x14ac:dyDescent="0.25">
      <c r="A69" s="66">
        <v>67</v>
      </c>
      <c r="B69" s="66" t="s">
        <v>246</v>
      </c>
      <c r="C69" s="67" t="s">
        <v>248</v>
      </c>
      <c r="D69" s="68" t="s">
        <v>180</v>
      </c>
      <c r="E69" s="66" t="s">
        <v>55</v>
      </c>
      <c r="F69" s="66" t="s">
        <v>7</v>
      </c>
      <c r="G69" s="69" t="s">
        <v>247</v>
      </c>
      <c r="H69" s="80">
        <v>1</v>
      </c>
      <c r="I69" s="80"/>
      <c r="J69" s="80"/>
      <c r="K69" s="80">
        <v>1</v>
      </c>
      <c r="L69" s="80"/>
      <c r="M69" s="73"/>
      <c r="N69" s="73"/>
      <c r="O69" s="74"/>
    </row>
    <row r="70" spans="1:15" s="75" customFormat="1" ht="54" x14ac:dyDescent="0.25">
      <c r="A70" s="66">
        <v>68</v>
      </c>
      <c r="B70" s="66" t="s">
        <v>249</v>
      </c>
      <c r="C70" s="67" t="s">
        <v>251</v>
      </c>
      <c r="D70" s="68" t="s">
        <v>180</v>
      </c>
      <c r="E70" s="66" t="s">
        <v>47</v>
      </c>
      <c r="F70" s="66" t="s">
        <v>46</v>
      </c>
      <c r="G70" s="69" t="s">
        <v>250</v>
      </c>
      <c r="H70" s="80">
        <v>1</v>
      </c>
      <c r="I70" s="80"/>
      <c r="J70" s="80"/>
      <c r="K70" s="80">
        <v>1</v>
      </c>
      <c r="L70" s="80"/>
      <c r="M70" s="73"/>
      <c r="N70" s="73"/>
      <c r="O70" s="74"/>
    </row>
    <row r="71" spans="1:15" s="75" customFormat="1" ht="54" x14ac:dyDescent="0.25">
      <c r="A71" s="66">
        <v>69</v>
      </c>
      <c r="B71" s="84" t="s">
        <v>254</v>
      </c>
      <c r="C71" s="67" t="s">
        <v>253</v>
      </c>
      <c r="D71" s="68" t="s">
        <v>180</v>
      </c>
      <c r="E71" s="66" t="s">
        <v>63</v>
      </c>
      <c r="F71" s="66" t="s">
        <v>319</v>
      </c>
      <c r="G71" s="69" t="s">
        <v>252</v>
      </c>
      <c r="H71" s="80">
        <v>1</v>
      </c>
      <c r="I71" s="80"/>
      <c r="J71" s="80"/>
      <c r="K71" s="80">
        <v>1</v>
      </c>
      <c r="L71" s="80"/>
      <c r="M71" s="73"/>
      <c r="N71" s="73"/>
      <c r="O71" s="74"/>
    </row>
    <row r="72" spans="1:15" s="75" customFormat="1" ht="180" x14ac:dyDescent="0.25">
      <c r="A72" s="66">
        <v>70</v>
      </c>
      <c r="B72" s="66" t="s">
        <v>255</v>
      </c>
      <c r="C72" s="67" t="s">
        <v>257</v>
      </c>
      <c r="D72" s="68" t="s">
        <v>180</v>
      </c>
      <c r="E72" s="66" t="s">
        <v>53</v>
      </c>
      <c r="F72" s="66" t="s">
        <v>11</v>
      </c>
      <c r="G72" s="69" t="s">
        <v>256</v>
      </c>
      <c r="H72" s="80">
        <v>1</v>
      </c>
      <c r="I72" s="80"/>
      <c r="J72" s="80"/>
      <c r="K72" s="80">
        <v>1</v>
      </c>
      <c r="L72" s="80"/>
      <c r="M72" s="73"/>
      <c r="N72" s="73"/>
      <c r="O72" s="74"/>
    </row>
    <row r="73" spans="1:15" s="75" customFormat="1" ht="90" x14ac:dyDescent="0.25">
      <c r="A73" s="66">
        <v>71</v>
      </c>
      <c r="B73" s="66" t="s">
        <v>156</v>
      </c>
      <c r="C73" s="67" t="s">
        <v>259</v>
      </c>
      <c r="D73" s="68" t="s">
        <v>180</v>
      </c>
      <c r="E73" s="66" t="s">
        <v>55</v>
      </c>
      <c r="F73" s="66" t="s">
        <v>7</v>
      </c>
      <c r="G73" s="69" t="s">
        <v>258</v>
      </c>
      <c r="H73" s="80">
        <v>1</v>
      </c>
      <c r="I73" s="80"/>
      <c r="J73" s="80"/>
      <c r="K73" s="80">
        <v>1</v>
      </c>
      <c r="L73" s="80"/>
      <c r="M73" s="73"/>
      <c r="N73" s="73"/>
      <c r="O73" s="74"/>
    </row>
    <row r="74" spans="1:15" s="75" customFormat="1" ht="90" x14ac:dyDescent="0.25">
      <c r="A74" s="66">
        <v>72</v>
      </c>
      <c r="B74" s="66" t="s">
        <v>156</v>
      </c>
      <c r="C74" s="67" t="s">
        <v>261</v>
      </c>
      <c r="D74" s="68" t="s">
        <v>180</v>
      </c>
      <c r="E74" s="66" t="s">
        <v>47</v>
      </c>
      <c r="F74" s="66" t="s">
        <v>67</v>
      </c>
      <c r="G74" s="69" t="s">
        <v>260</v>
      </c>
      <c r="H74" s="80">
        <v>1</v>
      </c>
      <c r="I74" s="80"/>
      <c r="J74" s="80"/>
      <c r="K74" s="80">
        <v>1</v>
      </c>
      <c r="L74" s="80"/>
      <c r="M74" s="73"/>
      <c r="N74" s="73"/>
      <c r="O74" s="74"/>
    </row>
    <row r="75" spans="1:15" s="75" customFormat="1" ht="72" hidden="1" x14ac:dyDescent="0.25">
      <c r="A75" s="66">
        <v>73</v>
      </c>
      <c r="B75" s="87" t="s">
        <v>262</v>
      </c>
      <c r="C75" s="90" t="s">
        <v>263</v>
      </c>
      <c r="D75" s="89" t="s">
        <v>180</v>
      </c>
      <c r="E75" s="87" t="s">
        <v>55</v>
      </c>
      <c r="F75" s="87" t="s">
        <v>7</v>
      </c>
      <c r="G75" s="69" t="s">
        <v>264</v>
      </c>
      <c r="H75" s="80">
        <v>1</v>
      </c>
      <c r="I75" s="80"/>
      <c r="J75" s="80">
        <v>1</v>
      </c>
      <c r="K75" s="80"/>
      <c r="L75" s="80" t="s">
        <v>320</v>
      </c>
      <c r="M75" s="73"/>
      <c r="N75" s="73"/>
      <c r="O75" s="74"/>
    </row>
    <row r="76" spans="1:15" s="75" customFormat="1" ht="90" x14ac:dyDescent="0.25">
      <c r="A76" s="66">
        <v>74</v>
      </c>
      <c r="B76" s="66" t="s">
        <v>262</v>
      </c>
      <c r="C76" s="67" t="s">
        <v>266</v>
      </c>
      <c r="D76" s="68" t="s">
        <v>180</v>
      </c>
      <c r="E76" s="66" t="s">
        <v>55</v>
      </c>
      <c r="F76" s="66" t="s">
        <v>7</v>
      </c>
      <c r="G76" s="69" t="s">
        <v>265</v>
      </c>
      <c r="H76" s="80">
        <v>1</v>
      </c>
      <c r="I76" s="80"/>
      <c r="J76" s="80"/>
      <c r="K76" s="80">
        <v>1</v>
      </c>
      <c r="L76" s="80"/>
      <c r="M76" s="73"/>
      <c r="N76" s="73"/>
      <c r="O76" s="74"/>
    </row>
    <row r="77" spans="1:15" s="75" customFormat="1" ht="54" x14ac:dyDescent="0.25">
      <c r="A77" s="66">
        <v>75</v>
      </c>
      <c r="B77" s="66" t="s">
        <v>262</v>
      </c>
      <c r="C77" s="67" t="s">
        <v>270</v>
      </c>
      <c r="D77" s="68" t="s">
        <v>180</v>
      </c>
      <c r="E77" s="66" t="s">
        <v>47</v>
      </c>
      <c r="F77" s="66" t="s">
        <v>189</v>
      </c>
      <c r="G77" s="69" t="s">
        <v>267</v>
      </c>
      <c r="H77" s="80">
        <v>1</v>
      </c>
      <c r="I77" s="80"/>
      <c r="J77" s="80"/>
      <c r="K77" s="80">
        <v>1</v>
      </c>
      <c r="L77" s="80"/>
      <c r="M77" s="73"/>
      <c r="N77" s="73"/>
      <c r="O77" s="74"/>
    </row>
    <row r="78" spans="1:15" s="75" customFormat="1" ht="54" hidden="1" x14ac:dyDescent="0.25">
      <c r="A78" s="66">
        <v>76</v>
      </c>
      <c r="B78" s="87" t="s">
        <v>262</v>
      </c>
      <c r="C78" s="90" t="s">
        <v>269</v>
      </c>
      <c r="D78" s="89" t="s">
        <v>180</v>
      </c>
      <c r="E78" s="87" t="s">
        <v>55</v>
      </c>
      <c r="F78" s="87" t="s">
        <v>7</v>
      </c>
      <c r="G78" s="69" t="s">
        <v>268</v>
      </c>
      <c r="H78" s="80">
        <v>1</v>
      </c>
      <c r="I78" s="80"/>
      <c r="J78" s="80">
        <v>1</v>
      </c>
      <c r="K78" s="80"/>
      <c r="L78" s="80" t="s">
        <v>320</v>
      </c>
      <c r="M78" s="73"/>
      <c r="N78" s="73"/>
      <c r="O78" s="74"/>
    </row>
    <row r="79" spans="1:15" s="75" customFormat="1" ht="90" x14ac:dyDescent="0.25">
      <c r="A79" s="66">
        <v>77</v>
      </c>
      <c r="B79" s="66" t="s">
        <v>262</v>
      </c>
      <c r="C79" s="67" t="s">
        <v>272</v>
      </c>
      <c r="D79" s="68" t="s">
        <v>180</v>
      </c>
      <c r="E79" s="66" t="s">
        <v>55</v>
      </c>
      <c r="F79" s="66" t="s">
        <v>7</v>
      </c>
      <c r="G79" s="69" t="s">
        <v>271</v>
      </c>
      <c r="H79" s="80">
        <v>1</v>
      </c>
      <c r="I79" s="80"/>
      <c r="J79" s="80"/>
      <c r="K79" s="80">
        <v>1</v>
      </c>
      <c r="L79" s="80"/>
      <c r="M79" s="73"/>
      <c r="N79" s="73"/>
      <c r="O79" s="74"/>
    </row>
    <row r="80" spans="1:15" s="75" customFormat="1" ht="72" x14ac:dyDescent="0.25">
      <c r="A80" s="66">
        <v>78</v>
      </c>
      <c r="B80" s="66" t="s">
        <v>262</v>
      </c>
      <c r="C80" s="67" t="s">
        <v>274</v>
      </c>
      <c r="D80" s="68" t="s">
        <v>180</v>
      </c>
      <c r="E80" s="66" t="s">
        <v>55</v>
      </c>
      <c r="F80" s="66" t="s">
        <v>7</v>
      </c>
      <c r="G80" s="69" t="s">
        <v>273</v>
      </c>
      <c r="H80" s="80">
        <v>1</v>
      </c>
      <c r="I80" s="80"/>
      <c r="J80" s="80"/>
      <c r="K80" s="80">
        <v>1</v>
      </c>
      <c r="L80" s="80"/>
      <c r="M80" s="73"/>
      <c r="N80" s="73"/>
      <c r="O80" s="74"/>
    </row>
    <row r="81" spans="1:15" s="75" customFormat="1" ht="72" x14ac:dyDescent="0.25">
      <c r="A81" s="66">
        <v>79</v>
      </c>
      <c r="B81" s="66" t="s">
        <v>262</v>
      </c>
      <c r="C81" s="67" t="s">
        <v>276</v>
      </c>
      <c r="D81" s="68" t="s">
        <v>180</v>
      </c>
      <c r="E81" s="66" t="s">
        <v>62</v>
      </c>
      <c r="F81" s="66" t="s">
        <v>277</v>
      </c>
      <c r="G81" s="69" t="s">
        <v>275</v>
      </c>
      <c r="H81" s="80">
        <v>1</v>
      </c>
      <c r="I81" s="80"/>
      <c r="J81" s="80"/>
      <c r="K81" s="80">
        <v>1</v>
      </c>
      <c r="L81" s="80"/>
      <c r="M81" s="73"/>
      <c r="N81" s="73"/>
      <c r="O81" s="74"/>
    </row>
    <row r="82" spans="1:15" s="75" customFormat="1" ht="90" x14ac:dyDescent="0.25">
      <c r="A82" s="66">
        <v>80</v>
      </c>
      <c r="B82" s="66" t="s">
        <v>278</v>
      </c>
      <c r="C82" s="67" t="s">
        <v>280</v>
      </c>
      <c r="D82" s="68" t="s">
        <v>180</v>
      </c>
      <c r="E82" s="66" t="s">
        <v>53</v>
      </c>
      <c r="F82" s="66" t="s">
        <v>11</v>
      </c>
      <c r="G82" s="69" t="s">
        <v>279</v>
      </c>
      <c r="H82" s="80">
        <v>1</v>
      </c>
      <c r="I82" s="80"/>
      <c r="J82" s="80"/>
      <c r="K82" s="80">
        <v>1</v>
      </c>
      <c r="L82" s="80"/>
      <c r="M82" s="73"/>
      <c r="N82" s="73"/>
      <c r="O82" s="74"/>
    </row>
    <row r="83" spans="1:15" s="75" customFormat="1" ht="108" x14ac:dyDescent="0.25">
      <c r="A83" s="66">
        <v>81</v>
      </c>
      <c r="B83" s="66" t="s">
        <v>281</v>
      </c>
      <c r="C83" s="67" t="s">
        <v>283</v>
      </c>
      <c r="D83" s="68" t="s">
        <v>180</v>
      </c>
      <c r="E83" s="66" t="s">
        <v>62</v>
      </c>
      <c r="F83" s="66" t="s">
        <v>14</v>
      </c>
      <c r="G83" s="69" t="s">
        <v>282</v>
      </c>
      <c r="H83" s="80">
        <v>1</v>
      </c>
      <c r="I83" s="80"/>
      <c r="J83" s="80"/>
      <c r="K83" s="80">
        <v>1</v>
      </c>
      <c r="L83" s="80"/>
      <c r="M83" s="73"/>
      <c r="N83" s="73"/>
      <c r="O83" s="74"/>
    </row>
    <row r="84" spans="1:15" s="75" customFormat="1" ht="90" x14ac:dyDescent="0.25">
      <c r="A84" s="66">
        <v>82</v>
      </c>
      <c r="B84" s="66" t="s">
        <v>281</v>
      </c>
      <c r="C84" s="67" t="s">
        <v>284</v>
      </c>
      <c r="D84" s="68" t="s">
        <v>180</v>
      </c>
      <c r="E84" s="66" t="s">
        <v>63</v>
      </c>
      <c r="F84" s="66" t="s">
        <v>220</v>
      </c>
      <c r="G84" s="86" t="s">
        <v>285</v>
      </c>
      <c r="H84" s="80">
        <v>1</v>
      </c>
      <c r="I84" s="80"/>
      <c r="J84" s="80"/>
      <c r="K84" s="80">
        <v>1</v>
      </c>
      <c r="L84" s="80"/>
      <c r="M84" s="73" t="s">
        <v>368</v>
      </c>
      <c r="N84" s="73"/>
      <c r="O84" s="74"/>
    </row>
    <row r="85" spans="1:15" s="75" customFormat="1" ht="144" x14ac:dyDescent="0.25">
      <c r="A85" s="66">
        <v>83</v>
      </c>
      <c r="B85" s="66" t="s">
        <v>286</v>
      </c>
      <c r="C85" s="67" t="s">
        <v>288</v>
      </c>
      <c r="D85" s="68" t="s">
        <v>180</v>
      </c>
      <c r="E85" s="66" t="s">
        <v>47</v>
      </c>
      <c r="F85" s="66" t="s">
        <v>189</v>
      </c>
      <c r="G85" s="69" t="s">
        <v>287</v>
      </c>
      <c r="H85" s="80">
        <v>1</v>
      </c>
      <c r="I85" s="80"/>
      <c r="J85" s="80"/>
      <c r="K85" s="80">
        <v>1</v>
      </c>
      <c r="L85" s="80"/>
      <c r="M85" s="73"/>
      <c r="N85" s="73"/>
      <c r="O85" s="74"/>
    </row>
    <row r="86" spans="1:15" s="75" customFormat="1" ht="90" x14ac:dyDescent="0.25">
      <c r="A86" s="66">
        <v>84</v>
      </c>
      <c r="B86" s="66" t="s">
        <v>289</v>
      </c>
      <c r="C86" s="67" t="s">
        <v>291</v>
      </c>
      <c r="D86" s="68" t="s">
        <v>180</v>
      </c>
      <c r="E86" s="66" t="s">
        <v>53</v>
      </c>
      <c r="F86" s="66" t="s">
        <v>11</v>
      </c>
      <c r="G86" s="85" t="s">
        <v>290</v>
      </c>
      <c r="H86" s="80">
        <v>1</v>
      </c>
      <c r="I86" s="80"/>
      <c r="J86" s="80"/>
      <c r="K86" s="80">
        <v>1</v>
      </c>
      <c r="L86" s="80"/>
      <c r="M86" s="73"/>
      <c r="N86" s="73"/>
      <c r="O86" s="74"/>
    </row>
    <row r="87" spans="1:15" s="75" customFormat="1" ht="54" x14ac:dyDescent="0.25">
      <c r="A87" s="66">
        <v>85</v>
      </c>
      <c r="B87" s="66" t="s">
        <v>292</v>
      </c>
      <c r="C87" s="67" t="s">
        <v>294</v>
      </c>
      <c r="D87" s="68" t="s">
        <v>180</v>
      </c>
      <c r="E87" s="66" t="s">
        <v>47</v>
      </c>
      <c r="F87" s="66" t="s">
        <v>189</v>
      </c>
      <c r="G87" s="69" t="s">
        <v>293</v>
      </c>
      <c r="H87" s="80">
        <v>1</v>
      </c>
      <c r="I87" s="80"/>
      <c r="J87" s="80"/>
      <c r="K87" s="80">
        <v>1</v>
      </c>
      <c r="L87" s="80"/>
      <c r="M87" s="73"/>
      <c r="N87" s="73"/>
      <c r="O87" s="74"/>
    </row>
    <row r="88" spans="1:15" s="75" customFormat="1" ht="198" x14ac:dyDescent="0.25">
      <c r="A88" s="66">
        <v>86</v>
      </c>
      <c r="B88" s="66" t="s">
        <v>295</v>
      </c>
      <c r="C88" s="67" t="s">
        <v>297</v>
      </c>
      <c r="D88" s="68" t="s">
        <v>180</v>
      </c>
      <c r="E88" s="66" t="s">
        <v>53</v>
      </c>
      <c r="F88" s="66" t="s">
        <v>23</v>
      </c>
      <c r="G88" s="69" t="s">
        <v>296</v>
      </c>
      <c r="H88" s="80">
        <v>1</v>
      </c>
      <c r="I88" s="80"/>
      <c r="J88" s="80"/>
      <c r="K88" s="80">
        <v>1</v>
      </c>
      <c r="L88" s="80"/>
      <c r="M88" s="73"/>
      <c r="N88" s="73"/>
      <c r="O88" s="74"/>
    </row>
    <row r="89" spans="1:15" s="75" customFormat="1" ht="90" x14ac:dyDescent="0.25">
      <c r="A89" s="66">
        <v>87</v>
      </c>
      <c r="B89" s="66" t="s">
        <v>298</v>
      </c>
      <c r="C89" s="67" t="s">
        <v>300</v>
      </c>
      <c r="D89" s="68" t="s">
        <v>180</v>
      </c>
      <c r="E89" s="66" t="s">
        <v>47</v>
      </c>
      <c r="F89" s="66" t="s">
        <v>67</v>
      </c>
      <c r="G89" s="69" t="s">
        <v>299</v>
      </c>
      <c r="H89" s="80">
        <v>1</v>
      </c>
      <c r="I89" s="80"/>
      <c r="J89" s="80"/>
      <c r="K89" s="80">
        <v>1</v>
      </c>
      <c r="L89" s="80"/>
      <c r="M89" s="73"/>
      <c r="N89" s="73"/>
      <c r="O89" s="74"/>
    </row>
    <row r="90" spans="1:15" s="75" customFormat="1" ht="72" x14ac:dyDescent="0.25">
      <c r="A90" s="66">
        <v>88</v>
      </c>
      <c r="B90" s="66" t="s">
        <v>301</v>
      </c>
      <c r="C90" s="67" t="s">
        <v>303</v>
      </c>
      <c r="D90" s="68" t="s">
        <v>180</v>
      </c>
      <c r="E90" s="66" t="s">
        <v>47</v>
      </c>
      <c r="F90" s="66" t="s">
        <v>304</v>
      </c>
      <c r="G90" s="69" t="s">
        <v>302</v>
      </c>
      <c r="H90" s="80">
        <v>1</v>
      </c>
      <c r="I90" s="80"/>
      <c r="J90" s="80"/>
      <c r="K90" s="80">
        <v>1</v>
      </c>
      <c r="L90" s="80"/>
      <c r="M90" s="73"/>
      <c r="N90" s="73"/>
      <c r="O90" s="74"/>
    </row>
    <row r="91" spans="1:15" s="75" customFormat="1" ht="72" x14ac:dyDescent="0.25">
      <c r="A91" s="66">
        <v>89</v>
      </c>
      <c r="B91" s="66" t="s">
        <v>305</v>
      </c>
      <c r="C91" s="67" t="s">
        <v>307</v>
      </c>
      <c r="D91" s="68" t="s">
        <v>180</v>
      </c>
      <c r="E91" s="66" t="s">
        <v>63</v>
      </c>
      <c r="F91" s="66" t="s">
        <v>319</v>
      </c>
      <c r="G91" s="69" t="s">
        <v>306</v>
      </c>
      <c r="H91" s="80">
        <v>1</v>
      </c>
      <c r="I91" s="80"/>
      <c r="J91" s="80"/>
      <c r="K91" s="80">
        <v>1</v>
      </c>
      <c r="L91" s="80"/>
      <c r="M91" s="73"/>
      <c r="N91" s="73"/>
      <c r="O91" s="74"/>
    </row>
    <row r="92" spans="1:15" s="75" customFormat="1" ht="144" x14ac:dyDescent="0.25">
      <c r="A92" s="66">
        <v>90</v>
      </c>
      <c r="B92" s="66" t="s">
        <v>68</v>
      </c>
      <c r="C92" s="67" t="s">
        <v>309</v>
      </c>
      <c r="D92" s="68" t="s">
        <v>180</v>
      </c>
      <c r="E92" s="66" t="s">
        <v>3</v>
      </c>
      <c r="F92" s="66" t="s">
        <v>45</v>
      </c>
      <c r="G92" s="69" t="s">
        <v>308</v>
      </c>
      <c r="H92" s="80">
        <v>1</v>
      </c>
      <c r="I92" s="80"/>
      <c r="J92" s="80"/>
      <c r="K92" s="80">
        <v>1</v>
      </c>
      <c r="L92" s="80"/>
      <c r="M92" s="73"/>
      <c r="N92" s="73"/>
      <c r="O92" s="74"/>
    </row>
    <row r="93" spans="1:15" s="75" customFormat="1" ht="157.5" x14ac:dyDescent="0.25">
      <c r="A93" s="66">
        <v>91</v>
      </c>
      <c r="B93" s="66" t="s">
        <v>350</v>
      </c>
      <c r="C93" s="67" t="s">
        <v>351</v>
      </c>
      <c r="D93" s="68" t="s">
        <v>180</v>
      </c>
      <c r="E93" s="66" t="s">
        <v>55</v>
      </c>
      <c r="F93" s="66" t="s">
        <v>59</v>
      </c>
      <c r="G93" s="69" t="s">
        <v>352</v>
      </c>
      <c r="H93" s="80">
        <v>1</v>
      </c>
      <c r="I93" s="80"/>
      <c r="J93" s="80"/>
      <c r="K93" s="80">
        <v>1</v>
      </c>
      <c r="L93" s="80"/>
      <c r="M93" s="73"/>
      <c r="N93" s="73"/>
      <c r="O93" s="74"/>
    </row>
    <row r="94" spans="1:15" s="75" customFormat="1" ht="72" x14ac:dyDescent="0.25">
      <c r="A94" s="66">
        <v>92</v>
      </c>
      <c r="B94" s="66" t="s">
        <v>143</v>
      </c>
      <c r="C94" s="67" t="s">
        <v>311</v>
      </c>
      <c r="D94" s="68" t="s">
        <v>180</v>
      </c>
      <c r="E94" s="66" t="s">
        <v>3</v>
      </c>
      <c r="F94" s="66" t="s">
        <v>45</v>
      </c>
      <c r="G94" s="69" t="s">
        <v>310</v>
      </c>
      <c r="H94" s="80">
        <v>1</v>
      </c>
      <c r="I94" s="80"/>
      <c r="J94" s="80"/>
      <c r="K94" s="80">
        <v>1</v>
      </c>
      <c r="L94" s="80"/>
      <c r="M94" s="73"/>
      <c r="N94" s="73"/>
      <c r="O94" s="74"/>
    </row>
    <row r="95" spans="1:15" s="75" customFormat="1" ht="108" x14ac:dyDescent="0.25">
      <c r="A95" s="66">
        <v>93</v>
      </c>
      <c r="B95" s="66" t="s">
        <v>312</v>
      </c>
      <c r="C95" s="67" t="s">
        <v>314</v>
      </c>
      <c r="D95" s="68" t="s">
        <v>180</v>
      </c>
      <c r="E95" s="66" t="s">
        <v>63</v>
      </c>
      <c r="F95" s="66" t="s">
        <v>319</v>
      </c>
      <c r="G95" s="69" t="s">
        <v>313</v>
      </c>
      <c r="H95" s="80">
        <v>1</v>
      </c>
      <c r="I95" s="80"/>
      <c r="J95" s="80"/>
      <c r="K95" s="80">
        <v>1</v>
      </c>
      <c r="L95" s="80"/>
      <c r="M95" s="73"/>
      <c r="N95" s="73"/>
      <c r="O95" s="74"/>
    </row>
    <row r="96" spans="1:15" s="75" customFormat="1" ht="108" x14ac:dyDescent="0.25">
      <c r="A96" s="66">
        <v>94</v>
      </c>
      <c r="B96" s="66" t="s">
        <v>312</v>
      </c>
      <c r="C96" s="67" t="s">
        <v>316</v>
      </c>
      <c r="D96" s="68" t="s">
        <v>180</v>
      </c>
      <c r="E96" s="66" t="s">
        <v>63</v>
      </c>
      <c r="F96" s="66" t="s">
        <v>319</v>
      </c>
      <c r="G96" s="69" t="s">
        <v>315</v>
      </c>
      <c r="H96" s="80">
        <v>1</v>
      </c>
      <c r="I96" s="80"/>
      <c r="J96" s="80"/>
      <c r="K96" s="80">
        <v>1</v>
      </c>
      <c r="L96" s="80"/>
      <c r="M96" s="73"/>
      <c r="N96" s="73"/>
      <c r="O96" s="74"/>
    </row>
    <row r="97" spans="1:15" s="75" customFormat="1" ht="108" customHeight="1" x14ac:dyDescent="0.25">
      <c r="A97" s="66">
        <v>95</v>
      </c>
      <c r="B97" s="93" t="s">
        <v>333</v>
      </c>
      <c r="C97" s="94" t="s">
        <v>361</v>
      </c>
      <c r="D97" s="68" t="s">
        <v>180</v>
      </c>
      <c r="E97" s="93" t="s">
        <v>62</v>
      </c>
      <c r="F97" s="93" t="s">
        <v>334</v>
      </c>
      <c r="G97" s="69" t="s">
        <v>332</v>
      </c>
      <c r="H97" s="80">
        <v>1</v>
      </c>
      <c r="I97" s="80"/>
      <c r="J97" s="80"/>
      <c r="K97" s="80">
        <v>1</v>
      </c>
      <c r="L97" s="80"/>
      <c r="M97" s="73"/>
      <c r="N97" s="73"/>
      <c r="O97" s="74"/>
    </row>
    <row r="98" spans="1:15" s="75" customFormat="1" ht="108" customHeight="1" x14ac:dyDescent="0.25">
      <c r="A98" s="66">
        <v>96</v>
      </c>
      <c r="B98" s="93" t="s">
        <v>358</v>
      </c>
      <c r="C98" s="94" t="s">
        <v>359</v>
      </c>
      <c r="D98" s="68" t="s">
        <v>180</v>
      </c>
      <c r="E98" s="93" t="s">
        <v>47</v>
      </c>
      <c r="F98" s="66" t="s">
        <v>189</v>
      </c>
      <c r="G98" s="69" t="s">
        <v>360</v>
      </c>
      <c r="H98" s="80">
        <v>1</v>
      </c>
      <c r="I98" s="80"/>
      <c r="J98" s="80"/>
      <c r="K98" s="80">
        <v>1</v>
      </c>
      <c r="L98" s="80"/>
      <c r="M98" s="73"/>
      <c r="N98" s="73"/>
      <c r="O98" s="74"/>
    </row>
    <row r="99" spans="1:15" s="75" customFormat="1" ht="108" customHeight="1" x14ac:dyDescent="0.25">
      <c r="A99" s="66">
        <v>97</v>
      </c>
      <c r="B99" s="93" t="s">
        <v>254</v>
      </c>
      <c r="C99" s="94" t="s">
        <v>364</v>
      </c>
      <c r="D99" s="68" t="s">
        <v>180</v>
      </c>
      <c r="E99" s="93" t="s">
        <v>47</v>
      </c>
      <c r="F99" s="66" t="s">
        <v>189</v>
      </c>
      <c r="G99" s="69" t="s">
        <v>365</v>
      </c>
      <c r="H99" s="80">
        <v>1</v>
      </c>
      <c r="I99" s="80"/>
      <c r="J99" s="80"/>
      <c r="K99" s="80">
        <v>1</v>
      </c>
      <c r="L99" s="80"/>
      <c r="M99" s="73"/>
      <c r="N99" s="73"/>
      <c r="O99" s="74"/>
    </row>
    <row r="100" spans="1:15" s="75" customFormat="1" ht="108" customHeight="1" x14ac:dyDescent="0.25">
      <c r="A100" s="66"/>
      <c r="B100" s="93" t="s">
        <v>358</v>
      </c>
      <c r="C100" s="94" t="s">
        <v>378</v>
      </c>
      <c r="D100" s="68" t="s">
        <v>180</v>
      </c>
      <c r="E100" s="93" t="s">
        <v>63</v>
      </c>
      <c r="F100" s="66" t="s">
        <v>189</v>
      </c>
      <c r="G100" s="69" t="s">
        <v>379</v>
      </c>
      <c r="H100" s="80"/>
      <c r="I100" s="80"/>
      <c r="J100" s="80"/>
      <c r="K100" s="80"/>
      <c r="L100" s="80"/>
      <c r="M100" s="73"/>
      <c r="N100" s="73"/>
      <c r="O100" s="74"/>
    </row>
    <row r="101" spans="1:15" s="75" customFormat="1" ht="126" x14ac:dyDescent="0.25">
      <c r="A101" s="66">
        <v>98</v>
      </c>
      <c r="B101" s="66" t="s">
        <v>143</v>
      </c>
      <c r="C101" s="67" t="s">
        <v>184</v>
      </c>
      <c r="D101" s="68" t="s">
        <v>181</v>
      </c>
      <c r="E101" s="66" t="s">
        <v>3</v>
      </c>
      <c r="F101" s="66" t="s">
        <v>4</v>
      </c>
      <c r="G101" s="69" t="s">
        <v>183</v>
      </c>
      <c r="H101" s="80">
        <v>1</v>
      </c>
      <c r="I101" s="80"/>
      <c r="J101" s="80"/>
      <c r="K101" s="80">
        <v>1</v>
      </c>
      <c r="L101" s="80"/>
      <c r="M101" s="73"/>
      <c r="N101" s="73"/>
      <c r="O101" s="74"/>
    </row>
    <row r="102" spans="1:15" s="75" customFormat="1" ht="72" hidden="1" customHeight="1" x14ac:dyDescent="0.25">
      <c r="A102" s="66">
        <v>99</v>
      </c>
      <c r="B102" s="87" t="s">
        <v>338</v>
      </c>
      <c r="C102" s="90" t="s">
        <v>336</v>
      </c>
      <c r="D102" s="89" t="s">
        <v>337</v>
      </c>
      <c r="E102" s="87" t="s">
        <v>47</v>
      </c>
      <c r="F102" s="87" t="s">
        <v>189</v>
      </c>
      <c r="G102" s="69" t="s">
        <v>335</v>
      </c>
      <c r="H102" s="80">
        <v>1</v>
      </c>
      <c r="I102" s="80"/>
      <c r="J102" s="80">
        <v>1</v>
      </c>
      <c r="K102" s="80"/>
      <c r="L102" s="80" t="s">
        <v>320</v>
      </c>
      <c r="M102" s="73"/>
      <c r="N102" s="73"/>
      <c r="O102" s="74"/>
    </row>
    <row r="103" spans="1:15" s="75" customFormat="1" ht="90" x14ac:dyDescent="0.25">
      <c r="A103" s="66">
        <v>100</v>
      </c>
      <c r="B103" s="66" t="s">
        <v>185</v>
      </c>
      <c r="C103" s="67" t="s">
        <v>187</v>
      </c>
      <c r="D103" s="68" t="s">
        <v>182</v>
      </c>
      <c r="E103" s="66" t="s">
        <v>3</v>
      </c>
      <c r="F103" s="66" t="s">
        <v>54</v>
      </c>
      <c r="G103" s="69" t="s">
        <v>186</v>
      </c>
      <c r="H103" s="80">
        <v>1</v>
      </c>
      <c r="I103" s="80"/>
      <c r="J103" s="80"/>
      <c r="K103" s="80">
        <v>1</v>
      </c>
      <c r="L103" s="80"/>
      <c r="M103" s="73"/>
      <c r="N103" s="73"/>
      <c r="O103" s="74"/>
    </row>
    <row r="104" spans="1:15" s="75" customFormat="1" ht="90" hidden="1" customHeight="1" x14ac:dyDescent="0.25">
      <c r="A104" s="66">
        <v>101</v>
      </c>
      <c r="B104" s="87" t="s">
        <v>324</v>
      </c>
      <c r="C104" s="90" t="s">
        <v>322</v>
      </c>
      <c r="D104" s="89" t="s">
        <v>182</v>
      </c>
      <c r="E104" s="87" t="s">
        <v>53</v>
      </c>
      <c r="F104" s="87" t="s">
        <v>9</v>
      </c>
      <c r="G104" s="69" t="s">
        <v>321</v>
      </c>
      <c r="H104" s="80">
        <v>1</v>
      </c>
      <c r="I104" s="80"/>
      <c r="J104" s="80">
        <v>1</v>
      </c>
      <c r="K104" s="80"/>
      <c r="L104" s="80" t="s">
        <v>320</v>
      </c>
      <c r="M104" s="73"/>
      <c r="N104" s="73"/>
      <c r="O104" s="74"/>
    </row>
    <row r="105" spans="1:15" s="75" customFormat="1" ht="90" hidden="1" customHeight="1" x14ac:dyDescent="0.25">
      <c r="A105" s="66">
        <v>102</v>
      </c>
      <c r="B105" s="87" t="s">
        <v>324</v>
      </c>
      <c r="C105" s="90" t="s">
        <v>323</v>
      </c>
      <c r="D105" s="89" t="s">
        <v>182</v>
      </c>
      <c r="E105" s="87" t="s">
        <v>53</v>
      </c>
      <c r="F105" s="87" t="s">
        <v>11</v>
      </c>
      <c r="G105" s="69" t="s">
        <v>325</v>
      </c>
      <c r="H105" s="80">
        <v>1</v>
      </c>
      <c r="I105" s="80"/>
      <c r="J105" s="80">
        <v>1</v>
      </c>
      <c r="K105" s="80"/>
      <c r="L105" s="80" t="s">
        <v>320</v>
      </c>
      <c r="M105" s="73"/>
      <c r="N105" s="73"/>
      <c r="O105" s="74"/>
    </row>
    <row r="106" spans="1:15" ht="35.1" customHeight="1" x14ac:dyDescent="0.2"/>
  </sheetData>
  <autoFilter ref="A2:O105">
    <filterColumn colId="9">
      <filters blank="1"/>
    </filterColumn>
    <filterColumn colId="11">
      <filters blank="1"/>
    </filterColumn>
  </autoFilter>
  <mergeCells count="1">
    <mergeCell ref="A1:F1"/>
  </mergeCells>
  <printOptions horizontalCentered="1"/>
  <pageMargins left="0.22" right="0.19685039370078741" top="0.39370078740157483" bottom="0.19685039370078741" header="0.19685039370078741" footer="0.19685039370078741"/>
  <pageSetup scale="49" fitToHeight="0" orientation="portrait" useFirstPageNumber="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1. Свод</vt:lpstr>
      <vt:lpstr>2. май</vt:lpstr>
      <vt:lpstr>'1. Свод'!Заголовки_для_печати</vt:lpstr>
      <vt:lpstr>'2. май'!Заголовки_для_печати</vt:lpstr>
      <vt:lpstr>'1. Свод'!Область_печати</vt:lpstr>
      <vt:lpstr>'2. май'!Область_печати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Javoxirjon Nosirov</dc:creator>
  <cp:lastModifiedBy>Пользователь</cp:lastModifiedBy>
  <cp:lastPrinted>2026-04-29T12:18:11Z</cp:lastPrinted>
  <dcterms:created xsi:type="dcterms:W3CDTF">2021-08-18T08:36:00Z</dcterms:created>
  <dcterms:modified xsi:type="dcterms:W3CDTF">2026-05-04T04:19:33Z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EBF52D70863C43AF89765942D073CD08_13</vt:lpwstr>
  </property>
  <property fmtid="{D5CDD505-2E9C-101B-9397-08002B2CF9AE}" pid="3" name="KSOProductBuildVer">
    <vt:lpwstr>1049-12.2.0.19307</vt:lpwstr>
  </property>
</Properties>
</file>