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ndikatorlar ijrosi 2024 y\2026 йил\1-чорак\Асос\Маълумотлар\Йиғилишга маълумот\"/>
    </mc:Choice>
  </mc:AlternateContent>
  <bookViews>
    <workbookView xWindow="0" yWindow="0" windowWidth="28800" windowHeight="12210"/>
  </bookViews>
  <sheets>
    <sheet name="СВОД  2025й" sheetId="2" r:id="rId1"/>
  </sheets>
  <definedNames>
    <definedName name="_xlnm.Print_Area" localSheetId="0">'СВОД  2025й'!$A$1:$I$35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2" l="1"/>
  <c r="E27" i="2"/>
  <c r="I27" i="2" s="1"/>
  <c r="E26" i="2"/>
  <c r="I26" i="2" s="1"/>
  <c r="E25" i="2"/>
  <c r="I25" i="2" s="1"/>
  <c r="E23" i="2"/>
  <c r="I23" i="2" s="1"/>
  <c r="E32" i="2"/>
  <c r="I32" i="2" s="1"/>
  <c r="E31" i="2"/>
  <c r="I31" i="2" s="1"/>
  <c r="E30" i="2"/>
  <c r="I30" i="2" s="1"/>
  <c r="E29" i="2"/>
  <c r="I29" i="2" s="1"/>
  <c r="E28" i="2"/>
  <c r="I28" i="2" s="1"/>
  <c r="E22" i="2"/>
  <c r="I22" i="2" s="1"/>
  <c r="E24" i="2" l="1"/>
  <c r="I24" i="2" s="1"/>
  <c r="H10" i="2" l="1"/>
  <c r="F10" i="2"/>
  <c r="E11" i="2"/>
  <c r="I11" i="2" l="1"/>
  <c r="H6" i="2" l="1"/>
  <c r="F6" i="2"/>
  <c r="E35" i="2"/>
  <c r="I35" i="2" s="1"/>
  <c r="E34" i="2"/>
  <c r="E33" i="2"/>
  <c r="I33" i="2" s="1"/>
  <c r="E20" i="2"/>
  <c r="I20" i="2" s="1"/>
  <c r="E18" i="2"/>
  <c r="I18" i="2" s="1"/>
  <c r="E13" i="2"/>
  <c r="E12" i="2" l="1"/>
  <c r="I12" i="2" s="1"/>
  <c r="E14" i="2"/>
  <c r="I14" i="2" l="1"/>
  <c r="E15" i="2"/>
  <c r="I15" i="2" l="1"/>
  <c r="E16" i="2"/>
  <c r="I16" i="2" l="1"/>
  <c r="E17" i="2"/>
  <c r="E19" i="2" l="1"/>
  <c r="I19" i="2" l="1"/>
  <c r="E21" i="2"/>
  <c r="C10" i="2" l="1"/>
  <c r="I21" i="2"/>
  <c r="G10" i="2" l="1"/>
  <c r="E10" i="2"/>
  <c r="I13" i="2" l="1"/>
  <c r="D10" i="2"/>
  <c r="I10" i="2" s="1"/>
  <c r="C6" i="2" l="1"/>
  <c r="D6" i="2"/>
  <c r="G6" i="2" l="1"/>
  <c r="E8" i="2"/>
  <c r="I8" i="2" s="1"/>
  <c r="E6" i="2" l="1"/>
  <c r="I6" i="2" s="1"/>
</calcChain>
</file>

<file path=xl/sharedStrings.xml><?xml version="1.0" encoding="utf-8"?>
<sst xmlns="http://schemas.openxmlformats.org/spreadsheetml/2006/main" count="53" uniqueCount="48">
  <si>
    <t>млн. сўмда</t>
  </si>
  <si>
    <t>№</t>
  </si>
  <si>
    <t>Тадбирлар номи</t>
  </si>
  <si>
    <t>Қонун бўйича ажратилган маблағ</t>
  </si>
  <si>
    <t>шундан</t>
  </si>
  <si>
    <t>иш хақи ва унга тенглаштирилган тўловларга</t>
  </si>
  <si>
    <t>ташкилотни сақлаш билан боғлиқ тўловларга</t>
  </si>
  <si>
    <t>лойихалаш, капитал қурилиш, (реконструкция) ва таъмирлаш ишлари</t>
  </si>
  <si>
    <t>Ўзбекистон Республикаси Қишлоқ хўжалиги вазирлиги</t>
  </si>
  <si>
    <t xml:space="preserve">         шу жумладан:</t>
  </si>
  <si>
    <t>-</t>
  </si>
  <si>
    <t>жорий харажатлар</t>
  </si>
  <si>
    <t xml:space="preserve">         шундан:</t>
  </si>
  <si>
    <t>ривожлантириш дастурлари учун харажатлар</t>
  </si>
  <si>
    <t>тут парвонасига қарши курашиш тадбирлари учун харажатлар</t>
  </si>
  <si>
    <t>Қишлоқ хўжалиги ерларининг норматив қийматини аниқлаш ва қайта баҳолаш, тупроқ бонитировкасини ва тупроқ хариталарининг корректировкасини ўтказиш, суғориладиган ерларда тупроқ агрокимёвий тадқиқот ишларини бажариш ва агрокимёвий картограммалар тузиш, тупроқ (ер) мониторингини ўтказиш, яйлов ерларини хатловдан ўтказиш ва майдонларнинг электрон хариталарини ишлаб чиқиш учун харажатлар</t>
  </si>
  <si>
    <t>Қишлоқ хўжалигига мўлжалланган ерларни хатловдан ўтказиш учун харажатлар</t>
  </si>
  <si>
    <t>Қишлоқ хўжалиги билан шуғулланувчи туманларнинг 2025 — 2030 йилларга мўлжалланган, лойиҳалаштиришдан олдин амалга ошириладиган ер тузиш чизмаларини ишлаб чиқиш учун харажатлар</t>
  </si>
  <si>
    <t>Кишлоқ хўжалиги маҳсулотларини етиштиришда биологик ҳимоя усулини қўллаш харажатларининг бир қисмини қоплаб бериш учун субсидиялар</t>
  </si>
  <si>
    <t>Уй ҳайвонларини вакцинация қилиш учун харажатлар</t>
  </si>
  <si>
    <t>чигирткалар ва зараркунандаларга қарши курашиш, шунингдек, фавқулодда вазиятларда ҳосилни сақлаб қолишни таъминлаш, шу жумладан махсус транспорт, техника воситалари ва кимёвий препаратлар харид қилиш билан боғлиқ харажатлар</t>
  </si>
  <si>
    <t>ХХ</t>
  </si>
  <si>
    <t>А</t>
  </si>
  <si>
    <t>Б</t>
  </si>
  <si>
    <t>В</t>
  </si>
  <si>
    <t>Г</t>
  </si>
  <si>
    <r>
      <rPr>
        <b/>
        <sz val="16"/>
        <color theme="1"/>
        <rFont val="Times New Roman"/>
        <family val="1"/>
        <charset val="204"/>
      </rPr>
      <t xml:space="preserve">Ўзлаштирилиши 
фоизда </t>
    </r>
    <r>
      <rPr>
        <sz val="16"/>
        <color theme="1"/>
        <rFont val="Times New Roman"/>
        <family val="1"/>
        <charset val="204"/>
      </rPr>
      <t xml:space="preserve">
</t>
    </r>
    <r>
      <rPr>
        <i/>
        <sz val="16"/>
        <color theme="1"/>
        <rFont val="Times New Roman"/>
        <family val="1"/>
        <charset val="204"/>
      </rPr>
      <t>(Г=В/Б)</t>
    </r>
  </si>
  <si>
    <t>Мўғулистондан наслли қўй ва эчкилар импорт қилишда ҳаво транспорти орқали ташиш харажатларининг бир қисмини қоплаб бериш учун субсидиялар</t>
  </si>
  <si>
    <r>
      <t xml:space="preserve">2026 йилда республика бюджетидан Ўзбекистон Республикаси </t>
    </r>
    <r>
      <rPr>
        <b/>
        <sz val="16"/>
        <color rgb="FF00B0F0"/>
        <rFont val="Times New Roman"/>
        <family val="1"/>
        <charset val="204"/>
      </rPr>
      <t xml:space="preserve">Қишлоқ хўжалиги вазирлиги, унинг тасарруфидаги муассасалар 
</t>
    </r>
    <r>
      <rPr>
        <b/>
        <sz val="16"/>
        <rFont val="Times New Roman"/>
        <family val="1"/>
        <charset val="204"/>
      </rPr>
      <t>ҳамда</t>
    </r>
    <r>
      <rPr>
        <b/>
        <sz val="16"/>
        <color rgb="FF00B0F0"/>
        <rFont val="Times New Roman"/>
        <family val="1"/>
        <charset val="204"/>
      </rPr>
      <t xml:space="preserve"> қишлоқ хўжалиги соҳасига</t>
    </r>
    <r>
      <rPr>
        <b/>
        <sz val="16"/>
        <rFont val="Times New Roman"/>
        <family val="1"/>
        <charset val="204"/>
      </rPr>
      <t xml:space="preserve"> (ЎРҚ-1105-сон Қонун) ажратилган маблағларнинг </t>
    </r>
    <r>
      <rPr>
        <b/>
        <sz val="16"/>
        <color rgb="FFC00000"/>
        <rFont val="Times New Roman"/>
        <family val="1"/>
        <charset val="204"/>
      </rPr>
      <t>режалаштирилиши</t>
    </r>
    <r>
      <rPr>
        <b/>
        <sz val="16"/>
        <rFont val="Times New Roman"/>
        <family val="1"/>
        <charset val="204"/>
      </rPr>
      <t xml:space="preserve"> ва </t>
    </r>
    <r>
      <rPr>
        <b/>
        <sz val="16"/>
        <color rgb="FFC00000"/>
        <rFont val="Times New Roman"/>
        <family val="1"/>
        <charset val="204"/>
      </rPr>
      <t>сарфланиши</t>
    </r>
    <r>
      <rPr>
        <b/>
        <sz val="16"/>
        <rFont val="Times New Roman"/>
        <family val="1"/>
        <charset val="204"/>
      </rPr>
      <t xml:space="preserve"> 
тўғрисида </t>
    </r>
    <r>
      <rPr>
        <b/>
        <sz val="16"/>
        <color rgb="FF00B0F0"/>
        <rFont val="Times New Roman"/>
        <family val="1"/>
        <charset val="204"/>
      </rPr>
      <t>2026 йил 31 март</t>
    </r>
    <r>
      <rPr>
        <b/>
        <sz val="16"/>
        <rFont val="Times New Roman"/>
        <family val="1"/>
        <charset val="204"/>
      </rPr>
      <t xml:space="preserve"> ҳолатига 
</t>
    </r>
    <r>
      <rPr>
        <b/>
        <sz val="16"/>
        <color rgb="FFC00000"/>
        <rFont val="Times New Roman"/>
        <family val="1"/>
        <charset val="204"/>
      </rPr>
      <t>МАЪЛУМОТ</t>
    </r>
  </si>
  <si>
    <t>Картошканинг «in-vitro» ўсимликлари ва микротуганакларидан 10 миллион дона мини-туганакларни етиштириш харажатлари</t>
  </si>
  <si>
    <t>Қишлоқ хўжалигида сув тежовчи технологияларни жорий этиш учун субсидиялар</t>
  </si>
  <si>
    <t xml:space="preserve">Қишлоқ хўжалиги корхоналарининг насос агрегатлари истеъмол қиладиган электр энергияси харажатини қоплаш учун субсидиялар </t>
  </si>
  <si>
    <t>Чорвачилик маҳсулотларини етиштирувчи хўжаликлар томонидан хорижий давлатлардан импорт қилинган наслдор қорамол, қўй ва эчки,  сотиб олиш учун харажатларнинг бир қисмини қоплаб бериш учун субсидиялар</t>
  </si>
  <si>
    <t>Қорақалпоғистон Республикасида пахта, бошоқли дон ҳамда шоли етиштирувчи ва Хоразм вилоятида шоли етиштирувчи субъектларга лазерли қурилмага эга ер текислагич агрегатлар билан ер текислаш харажатлари учун шунингдек, Хоразм вилоятида шоли экиш сеялкалари ва кўчатлаб экиш ускунаси учун субсидиялар</t>
  </si>
  <si>
    <t>бошоқли дон экин майдонларини суғориш учун қайта тикланувчи энергия манбалари ва кўчма генераторлар каби ускуналарни сотиб олиш ҳамда картошка экин майдонларини суғоришда қуёш панелларини ўрнатиш харажатларининг бир қисмини қоплаш учун субсидиялар</t>
  </si>
  <si>
    <t>пахта хом ашёсини етиштирувчилар томонидан томчилатиб ва дискрет суғориш тизимини жорий этиш харажатларининг бир қисмини қоплаш учун харажатлар</t>
  </si>
  <si>
    <t>пахта майдонларини суғориш учун қайта тикланувчи энергия манбалари ускуналарини ҳамда кўчма генераторлар сотиб олиш харажатларининг бир қисмини қоплаб бериш учун субсидиялар</t>
  </si>
  <si>
    <t>қишлоқ хўжалиги техникасини, лазерли текислаш, автопилот ускуналарини ҳамда дон уруғ сеялкаларини харид қилишда техника қийматини қисман қоплаб бериш, шунингдек қишлоқ хўжалик техникасини харид қилишга ажратилган лизинг ёки кредитлар бўйича фоизларни қоплаш учун субсидиялар</t>
  </si>
  <si>
    <t>қишлоқ хўжалиги маҳсулотини ишлаб чиқарувчиларнинг ҳосилни суғурталаш харажатларининг 50 фоизини субсидиялаш</t>
  </si>
  <si>
    <t>сувни тежайдиган технологияларни жорий этиш учун ажратиладиган тижорат кредити фоиз ставкасининг 14 фоиздан ошган қисмини қоплаб бериш учун субсидия</t>
  </si>
  <si>
    <t>қишлоқ хўжалиги корхоналарининг суғориш учун фойдаланиладиган насос агрегатларини муқобил энергия манбалари билан таъминлаш мақсадида қуёш панеллари ўрнатишга тижорат банклари томонидан миллий валютада ажратиладиган кредитлар фоиз ставкасининг 14 фоиз пунктидан юқори, бироқ 10 фоиз пунктидан ошмаган қисмини субсидия сифатида қоплаб бериш харажатлари</t>
  </si>
  <si>
    <t>картошка етиштирувчилар томонидан ер майдонларини суғоришда фойдаланиладиган насос агрегатларини муқобил энергия манбалари қурилмалари билан таъминлаш мақсадида қуёш панеллари ўрнатиш  харажатларининг бир қисмини қоплаш учун субсидиялар</t>
  </si>
  <si>
    <t>ер майдонларини янгидан ўзлаштириш ва қишлоқ хўжалигида қайта фойдаланишга киритиш бўйича ирригация-мелиорация тадбирларини амалга ошириш харажатлари (Қишлоқ хўжалигида фойдаланилмаётган ҳар бир гектар ерни фойдаланишга киритиш билан боғлиқ харажатларнинг 50 фоизи, бироқ БҲМнинг 50 баробаридан ошмаган миқдорда субсидия ажратиш)</t>
  </si>
  <si>
    <t>Қорақалпоғистон Республикасида сув таъминоти даражаси паст бўлган ҳудудларда чорва мoлларини суғориш учун шахтали ва тик қудуқлар ҳамда сув тортиш учун насос станцияларини янгидан қуриш харажатларининг бир қисмини қоплаш учун субсидиялар</t>
  </si>
  <si>
    <t>Аграр соҳада тўловлар агентлиги томонидан боғдорчилик ва узумчилик соҳаларини молиявий қўллаб-қувватлаш учун ажратиладиган маблағлар</t>
  </si>
  <si>
    <t xml:space="preserve"> Агросаноатни ривожлантириш ва қўллаб-қувватлаш давлат мақсадли жамғармасига трансфертлар</t>
  </si>
  <si>
    <t>2026 йил 
1-чорак аниқланган режа</t>
  </si>
  <si>
    <t>2026 йил 
1-чорак сарфланган маблағ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</si>
</sst>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1" x14ac:knownFonts="1">
    <font>
      <sz val="11"/>
      <color theme="1"/>
      <name val="Calibri"/>
      <family val="2"/>
      <charset val="204"/>
      <scheme val="minor"/>
    </font>
    <font>
      <b/>
      <sz val="16"/>
      <name val="Times New Roman"/>
      <family val="1"/>
      <charset val="204"/>
    </font>
    <font>
      <b/>
      <sz val="16"/>
      <color rgb="FF00B0F0"/>
      <name val="Times New Roman"/>
      <family val="1"/>
      <charset val="204"/>
    </font>
    <font>
      <b/>
      <sz val="16"/>
      <color rgb="FFC00000"/>
      <name val="Times New Roman"/>
      <family val="1"/>
      <charset val="204"/>
    </font>
    <font>
      <sz val="16"/>
      <name val="Times New Roman"/>
      <family val="1"/>
      <charset val="204"/>
    </font>
    <font>
      <sz val="16"/>
      <color theme="1"/>
      <name val="Times New Roman"/>
      <family val="1"/>
      <charset val="204"/>
    </font>
    <font>
      <i/>
      <sz val="14"/>
      <color theme="1"/>
      <name val="Times New Roman"/>
      <family val="1"/>
      <charset val="204"/>
    </font>
    <font>
      <b/>
      <sz val="16"/>
      <color theme="1"/>
      <name val="Times New Roman"/>
      <family val="1"/>
      <charset val="204"/>
    </font>
    <font>
      <i/>
      <sz val="16"/>
      <name val="Times New Roman"/>
      <family val="1"/>
      <charset val="204"/>
    </font>
    <font>
      <i/>
      <sz val="16"/>
      <color theme="1"/>
      <name val="Times New Roman"/>
      <family val="1"/>
      <charset val="204"/>
    </font>
    <font>
      <sz val="11"/>
      <color theme="1"/>
      <name val="Calibri"/>
      <family val="2"/>
      <charset val="204"/>
      <scheme val="minor"/>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s>
  <cellStyleXfs count="2">
    <xf numFmtId="0" fontId="0" fillId="0" borderId="0"/>
    <xf numFmtId="9" fontId="10" fillId="0" borderId="0" applyFont="0" applyFill="0" applyBorder="0" applyAlignment="0" applyProtection="0"/>
  </cellStyleXfs>
  <cellXfs count="48">
    <xf numFmtId="0" fontId="0" fillId="0" borderId="0" xfId="0"/>
    <xf numFmtId="0" fontId="6" fillId="0" borderId="0" xfId="0" applyFont="1" applyFill="1" applyAlignment="1">
      <alignment vertical="center"/>
    </xf>
    <xf numFmtId="0" fontId="5" fillId="0" borderId="0" xfId="0" applyFont="1" applyFill="1" applyAlignment="1">
      <alignment vertical="center"/>
    </xf>
    <xf numFmtId="0" fontId="4" fillId="0" borderId="0" xfId="0" applyFont="1" applyFill="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vertical="center"/>
    </xf>
    <xf numFmtId="164" fontId="6" fillId="0" borderId="5"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165" fontId="4" fillId="0" borderId="6" xfId="1" applyNumberFormat="1" applyFont="1" applyFill="1" applyBorder="1" applyAlignment="1">
      <alignment horizontal="center" vertical="center"/>
    </xf>
    <xf numFmtId="165" fontId="6" fillId="0" borderId="6" xfId="1" applyNumberFormat="1" applyFont="1" applyFill="1" applyBorder="1" applyAlignment="1">
      <alignment horizontal="center" vertical="center"/>
    </xf>
    <xf numFmtId="165" fontId="5" fillId="0" borderId="6" xfId="1" applyNumberFormat="1" applyFont="1" applyFill="1" applyBorder="1" applyAlignment="1">
      <alignment horizontal="center" vertical="center"/>
    </xf>
    <xf numFmtId="164" fontId="9" fillId="0" borderId="5" xfId="0" applyNumberFormat="1" applyFont="1" applyFill="1" applyBorder="1" applyAlignment="1">
      <alignment horizontal="center" vertical="center"/>
    </xf>
    <xf numFmtId="164" fontId="5" fillId="0" borderId="8" xfId="0" applyNumberFormat="1" applyFont="1" applyFill="1" applyBorder="1" applyAlignment="1">
      <alignment horizontal="center" vertical="center"/>
    </xf>
    <xf numFmtId="164" fontId="4" fillId="0" borderId="8" xfId="0" applyNumberFormat="1" applyFont="1" applyFill="1" applyBorder="1" applyAlignment="1">
      <alignment horizontal="center" vertical="center"/>
    </xf>
    <xf numFmtId="165" fontId="5" fillId="0" borderId="9" xfId="1" applyNumberFormat="1"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164" fontId="6" fillId="0" borderId="11" xfId="0" applyNumberFormat="1" applyFont="1" applyFill="1" applyBorder="1" applyAlignment="1">
      <alignment horizontal="center" vertical="center"/>
    </xf>
    <xf numFmtId="9" fontId="6" fillId="0" borderId="12" xfId="1" applyFont="1" applyFill="1" applyBorder="1" applyAlignment="1">
      <alignment horizontal="center" vertical="center"/>
    </xf>
    <xf numFmtId="0" fontId="4" fillId="2" borderId="8" xfId="0" applyFont="1" applyFill="1" applyBorder="1" applyAlignment="1">
      <alignment horizontal="center" vertical="center" wrapText="1"/>
    </xf>
    <xf numFmtId="164" fontId="7" fillId="2" borderId="14" xfId="0" applyNumberFormat="1" applyFont="1" applyFill="1" applyBorder="1" applyAlignment="1">
      <alignment horizontal="center" vertical="center"/>
    </xf>
    <xf numFmtId="165" fontId="7" fillId="2" borderId="15" xfId="1" applyNumberFormat="1" applyFont="1" applyFill="1" applyBorder="1" applyAlignment="1">
      <alignment horizontal="center" vertical="center"/>
    </xf>
    <xf numFmtId="0" fontId="5" fillId="0" borderId="18" xfId="0" applyFont="1" applyFill="1" applyBorder="1" applyAlignment="1">
      <alignment horizontal="center" vertical="center"/>
    </xf>
    <xf numFmtId="0" fontId="7" fillId="2" borderId="18" xfId="0" applyFont="1" applyFill="1" applyBorder="1" applyAlignment="1">
      <alignment horizontal="center" vertical="center"/>
    </xf>
    <xf numFmtId="0" fontId="6"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6" fillId="0" borderId="20" xfId="0" applyFont="1" applyFill="1" applyBorder="1" applyAlignment="1">
      <alignment horizontal="center" vertical="center"/>
    </xf>
    <xf numFmtId="0" fontId="5" fillId="0" borderId="17" xfId="0" applyFont="1" applyFill="1" applyBorder="1" applyAlignment="1">
      <alignment horizontal="center" vertical="center"/>
    </xf>
    <xf numFmtId="0" fontId="7" fillId="2" borderId="13" xfId="0" applyFont="1" applyFill="1" applyBorder="1" applyAlignment="1">
      <alignment vertical="center" wrapText="1"/>
    </xf>
    <xf numFmtId="0" fontId="6" fillId="0" borderId="10" xfId="0" applyFont="1" applyFill="1" applyBorder="1" applyAlignment="1">
      <alignment vertical="center" wrapText="1"/>
    </xf>
    <xf numFmtId="0" fontId="5" fillId="0" borderId="4" xfId="0" applyFont="1" applyFill="1" applyBorder="1" applyAlignment="1">
      <alignment vertical="center" wrapText="1"/>
    </xf>
    <xf numFmtId="0" fontId="6" fillId="0" borderId="4" xfId="0" applyFont="1" applyFill="1" applyBorder="1" applyAlignment="1">
      <alignment vertical="center" wrapText="1"/>
    </xf>
    <xf numFmtId="0" fontId="5" fillId="0" borderId="7" xfId="0" applyFont="1" applyFill="1" applyBorder="1" applyAlignment="1">
      <alignment vertical="center" wrapText="1"/>
    </xf>
    <xf numFmtId="165" fontId="5" fillId="2" borderId="3" xfId="0" applyNumberFormat="1" applyFont="1" applyFill="1" applyBorder="1" applyAlignment="1">
      <alignment horizontal="center" vertical="center" wrapText="1"/>
    </xf>
    <xf numFmtId="165" fontId="5" fillId="2" borderId="9" xfId="0" applyNumberFormat="1" applyFont="1" applyFill="1" applyBorder="1" applyAlignment="1">
      <alignment horizontal="center" vertical="center"/>
    </xf>
    <xf numFmtId="0" fontId="1" fillId="0" borderId="0" xfId="0" applyFont="1" applyFill="1" applyAlignment="1">
      <alignment horizontal="center" vertical="center" wrapTex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2" borderId="2" xfId="0" applyFont="1" applyFill="1" applyBorder="1" applyAlignment="1">
      <alignment horizontal="center" vertical="center"/>
    </xf>
  </cellXfs>
  <cellStyles count="2">
    <cellStyle name="Обычный" xfId="0" builtinId="0"/>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abSelected="1" view="pageBreakPreview" zoomScale="85" zoomScaleNormal="100" zoomScaleSheetLayoutView="85" workbookViewId="0">
      <selection activeCell="D3" sqref="D3:D4"/>
    </sheetView>
  </sheetViews>
  <sheetFormatPr defaultRowHeight="20.25" x14ac:dyDescent="0.25"/>
  <cols>
    <col min="1" max="1" width="3.85546875" style="4" bestFit="1" customWidth="1"/>
    <col min="2" max="2" width="79.7109375" style="2" customWidth="1"/>
    <col min="3" max="3" width="27.28515625" style="2" customWidth="1"/>
    <col min="4" max="4" width="23.85546875" style="2" customWidth="1"/>
    <col min="5" max="5" width="27.7109375" style="2" customWidth="1"/>
    <col min="6" max="8" width="27.42578125" style="2" customWidth="1"/>
    <col min="9" max="9" width="24.7109375" style="2" customWidth="1"/>
    <col min="10" max="16384" width="9.140625" style="2"/>
  </cols>
  <sheetData>
    <row r="1" spans="1:9" s="3" customFormat="1" ht="87" customHeight="1" x14ac:dyDescent="0.3">
      <c r="A1" s="38" t="s">
        <v>28</v>
      </c>
      <c r="B1" s="38"/>
      <c r="C1" s="38"/>
      <c r="D1" s="38"/>
      <c r="E1" s="38"/>
      <c r="F1" s="38"/>
      <c r="G1" s="38"/>
      <c r="H1" s="38"/>
      <c r="I1" s="38"/>
    </row>
    <row r="2" spans="1:9" ht="21" thickBot="1" x14ac:dyDescent="0.3">
      <c r="H2" s="5"/>
      <c r="I2" s="5" t="s">
        <v>0</v>
      </c>
    </row>
    <row r="3" spans="1:9" x14ac:dyDescent="0.25">
      <c r="A3" s="39" t="s">
        <v>1</v>
      </c>
      <c r="B3" s="41" t="s">
        <v>2</v>
      </c>
      <c r="C3" s="43" t="s">
        <v>3</v>
      </c>
      <c r="D3" s="43" t="s">
        <v>46</v>
      </c>
      <c r="E3" s="45" t="s">
        <v>47</v>
      </c>
      <c r="F3" s="47" t="s">
        <v>4</v>
      </c>
      <c r="G3" s="47"/>
      <c r="H3" s="47"/>
      <c r="I3" s="36" t="s">
        <v>26</v>
      </c>
    </row>
    <row r="4" spans="1:9" ht="81.75" thickBot="1" x14ac:dyDescent="0.3">
      <c r="A4" s="40"/>
      <c r="B4" s="42"/>
      <c r="C4" s="44"/>
      <c r="D4" s="44"/>
      <c r="E4" s="46"/>
      <c r="F4" s="22" t="s">
        <v>5</v>
      </c>
      <c r="G4" s="22" t="s">
        <v>6</v>
      </c>
      <c r="H4" s="22" t="s">
        <v>7</v>
      </c>
      <c r="I4" s="37"/>
    </row>
    <row r="5" spans="1:9" ht="21" thickBot="1" x14ac:dyDescent="0.3">
      <c r="A5" s="25"/>
      <c r="B5" s="17" t="s">
        <v>21</v>
      </c>
      <c r="C5" s="18" t="s">
        <v>22</v>
      </c>
      <c r="D5" s="18" t="s">
        <v>23</v>
      </c>
      <c r="E5" s="18" t="s">
        <v>24</v>
      </c>
      <c r="F5" s="18" t="s">
        <v>21</v>
      </c>
      <c r="G5" s="18" t="s">
        <v>21</v>
      </c>
      <c r="H5" s="18" t="s">
        <v>21</v>
      </c>
      <c r="I5" s="19" t="s">
        <v>25</v>
      </c>
    </row>
    <row r="6" spans="1:9" s="6" customFormat="1" ht="41.25" thickBot="1" x14ac:dyDescent="0.3">
      <c r="A6" s="26"/>
      <c r="B6" s="31" t="s">
        <v>8</v>
      </c>
      <c r="C6" s="23">
        <f t="shared" ref="C6:H6" si="0">+C8+C35+C10</f>
        <v>734320.40930599999</v>
      </c>
      <c r="D6" s="23">
        <f t="shared" si="0"/>
        <v>714690.45946099993</v>
      </c>
      <c r="E6" s="23">
        <f t="shared" si="0"/>
        <v>219165.49689944001</v>
      </c>
      <c r="F6" s="23">
        <f t="shared" si="0"/>
        <v>117082.13304037001</v>
      </c>
      <c r="G6" s="23">
        <f t="shared" si="0"/>
        <v>102083.36385907</v>
      </c>
      <c r="H6" s="23">
        <f t="shared" si="0"/>
        <v>0</v>
      </c>
      <c r="I6" s="24">
        <f>+E6/D6</f>
        <v>0.30665793001452496</v>
      </c>
    </row>
    <row r="7" spans="1:9" s="1" customFormat="1" ht="18.75" x14ac:dyDescent="0.25">
      <c r="A7" s="27"/>
      <c r="B7" s="32" t="s">
        <v>9</v>
      </c>
      <c r="C7" s="20"/>
      <c r="D7" s="20"/>
      <c r="E7" s="20"/>
      <c r="F7" s="20"/>
      <c r="G7" s="20"/>
      <c r="H7" s="20"/>
      <c r="I7" s="21"/>
    </row>
    <row r="8" spans="1:9" ht="19.5" customHeight="1" x14ac:dyDescent="0.25">
      <c r="A8" s="28" t="s">
        <v>10</v>
      </c>
      <c r="B8" s="33" t="s">
        <v>11</v>
      </c>
      <c r="C8" s="8">
        <v>190468.40930599999</v>
      </c>
      <c r="D8" s="8">
        <v>192838.45946099996</v>
      </c>
      <c r="E8" s="8">
        <f>+H8+G8+F8</f>
        <v>147103.70351444001</v>
      </c>
      <c r="F8" s="9">
        <v>117082.13304037001</v>
      </c>
      <c r="G8" s="9">
        <v>30021.570474070006</v>
      </c>
      <c r="H8" s="9"/>
      <c r="I8" s="10">
        <f t="shared" ref="I8:I35" si="1">+E8/D8</f>
        <v>0.76283384510334451</v>
      </c>
    </row>
    <row r="9" spans="1:9" s="1" customFormat="1" x14ac:dyDescent="0.25">
      <c r="A9" s="29"/>
      <c r="B9" s="34" t="s">
        <v>12</v>
      </c>
      <c r="C9" s="13"/>
      <c r="D9" s="13"/>
      <c r="E9" s="8"/>
      <c r="F9" s="13"/>
      <c r="G9" s="13"/>
      <c r="H9" s="7"/>
      <c r="I9" s="11"/>
    </row>
    <row r="10" spans="1:9" x14ac:dyDescent="0.25">
      <c r="A10" s="28" t="s">
        <v>10</v>
      </c>
      <c r="B10" s="33" t="s">
        <v>13</v>
      </c>
      <c r="C10" s="8">
        <f t="shared" ref="C10:H10" si="2">SUM(C11:C34)</f>
        <v>521852</v>
      </c>
      <c r="D10" s="8">
        <f t="shared" si="2"/>
        <v>499852</v>
      </c>
      <c r="E10" s="8">
        <f t="shared" si="2"/>
        <v>50061.793384999997</v>
      </c>
      <c r="F10" s="8">
        <f t="shared" si="2"/>
        <v>0</v>
      </c>
      <c r="G10" s="8">
        <f t="shared" si="2"/>
        <v>50061.793384999997</v>
      </c>
      <c r="H10" s="8">
        <f t="shared" si="2"/>
        <v>0</v>
      </c>
      <c r="I10" s="12">
        <f t="shared" si="1"/>
        <v>0.1001532321267095</v>
      </c>
    </row>
    <row r="11" spans="1:9" s="1" customFormat="1" ht="150" x14ac:dyDescent="0.25">
      <c r="A11" s="29"/>
      <c r="B11" s="34" t="s">
        <v>15</v>
      </c>
      <c r="C11" s="13">
        <v>28324</v>
      </c>
      <c r="D11" s="13">
        <v>28324</v>
      </c>
      <c r="E11" s="13">
        <f t="shared" ref="E11:E35" si="3">+SUM(F11:H11)</f>
        <v>25827.089823999999</v>
      </c>
      <c r="F11" s="13"/>
      <c r="G11" s="13">
        <v>25827.089823999999</v>
      </c>
      <c r="H11" s="7"/>
      <c r="I11" s="11">
        <f t="shared" si="1"/>
        <v>0.91184471910747067</v>
      </c>
    </row>
    <row r="12" spans="1:9" s="1" customFormat="1" ht="37.5" x14ac:dyDescent="0.25">
      <c r="A12" s="29"/>
      <c r="B12" s="34" t="s">
        <v>16</v>
      </c>
      <c r="C12" s="13">
        <v>9440</v>
      </c>
      <c r="D12" s="13">
        <v>9440</v>
      </c>
      <c r="E12" s="13">
        <f t="shared" si="3"/>
        <v>9439.9677680000004</v>
      </c>
      <c r="F12" s="13"/>
      <c r="G12" s="13">
        <v>9439.9677680000004</v>
      </c>
      <c r="H12" s="7"/>
      <c r="I12" s="11">
        <f t="shared" si="1"/>
        <v>0.99999658559322036</v>
      </c>
    </row>
    <row r="13" spans="1:9" s="1" customFormat="1" ht="75" x14ac:dyDescent="0.25">
      <c r="A13" s="29"/>
      <c r="B13" s="34" t="s">
        <v>17</v>
      </c>
      <c r="C13" s="13">
        <v>12182</v>
      </c>
      <c r="D13" s="13">
        <v>12182</v>
      </c>
      <c r="E13" s="13">
        <f t="shared" si="3"/>
        <v>12181.777193</v>
      </c>
      <c r="F13" s="13"/>
      <c r="G13" s="13">
        <v>12181.777193</v>
      </c>
      <c r="H13" s="7"/>
      <c r="I13" s="11">
        <f t="shared" si="1"/>
        <v>0.99998171014611725</v>
      </c>
    </row>
    <row r="14" spans="1:9" s="1" customFormat="1" ht="56.25" x14ac:dyDescent="0.25">
      <c r="A14" s="29"/>
      <c r="B14" s="34" t="s">
        <v>29</v>
      </c>
      <c r="C14" s="13">
        <v>19800</v>
      </c>
      <c r="D14" s="13">
        <v>19800</v>
      </c>
      <c r="E14" s="13">
        <f t="shared" si="3"/>
        <v>0</v>
      </c>
      <c r="F14" s="13"/>
      <c r="G14" s="13">
        <v>0</v>
      </c>
      <c r="H14" s="7"/>
      <c r="I14" s="11">
        <f t="shared" si="1"/>
        <v>0</v>
      </c>
    </row>
    <row r="15" spans="1:9" s="1" customFormat="1" x14ac:dyDescent="0.25">
      <c r="A15" s="29"/>
      <c r="B15" s="34" t="s">
        <v>19</v>
      </c>
      <c r="C15" s="13">
        <v>42700</v>
      </c>
      <c r="D15" s="13">
        <v>42700</v>
      </c>
      <c r="E15" s="13">
        <f t="shared" si="3"/>
        <v>2612.9585999999999</v>
      </c>
      <c r="F15" s="13"/>
      <c r="G15" s="13">
        <v>2612.9585999999999</v>
      </c>
      <c r="H15" s="7"/>
      <c r="I15" s="11">
        <f t="shared" si="1"/>
        <v>6.1193409836065575E-2</v>
      </c>
    </row>
    <row r="16" spans="1:9" s="1" customFormat="1" ht="75" x14ac:dyDescent="0.25">
      <c r="A16" s="29"/>
      <c r="B16" s="34" t="s">
        <v>20</v>
      </c>
      <c r="C16" s="13">
        <v>16000</v>
      </c>
      <c r="D16" s="13">
        <v>16000</v>
      </c>
      <c r="E16" s="13">
        <f t="shared" si="3"/>
        <v>0</v>
      </c>
      <c r="F16" s="13"/>
      <c r="G16" s="13">
        <v>0</v>
      </c>
      <c r="H16" s="7"/>
      <c r="I16" s="11">
        <f t="shared" si="1"/>
        <v>0</v>
      </c>
    </row>
    <row r="17" spans="1:9" s="1" customFormat="1" ht="37.5" x14ac:dyDescent="0.25">
      <c r="A17" s="29"/>
      <c r="B17" s="34" t="s">
        <v>14</v>
      </c>
      <c r="C17" s="13">
        <v>0</v>
      </c>
      <c r="D17" s="13">
        <v>0</v>
      </c>
      <c r="E17" s="13">
        <f t="shared" si="3"/>
        <v>0</v>
      </c>
      <c r="F17" s="13"/>
      <c r="G17" s="13">
        <v>0</v>
      </c>
      <c r="H17" s="7"/>
      <c r="I17" s="11" t="e">
        <f t="shared" si="1"/>
        <v>#DIV/0!</v>
      </c>
    </row>
    <row r="18" spans="1:9" s="1" customFormat="1" ht="37.5" x14ac:dyDescent="0.25">
      <c r="A18" s="29"/>
      <c r="B18" s="34" t="s">
        <v>30</v>
      </c>
      <c r="C18" s="13">
        <v>50000</v>
      </c>
      <c r="D18" s="13">
        <v>29800</v>
      </c>
      <c r="E18" s="13">
        <f t="shared" si="3"/>
        <v>0</v>
      </c>
      <c r="F18" s="13"/>
      <c r="G18" s="13">
        <v>0</v>
      </c>
      <c r="H18" s="7"/>
      <c r="I18" s="11">
        <f t="shared" si="1"/>
        <v>0</v>
      </c>
    </row>
    <row r="19" spans="1:9" s="1" customFormat="1" ht="56.25" x14ac:dyDescent="0.25">
      <c r="A19" s="29"/>
      <c r="B19" s="34" t="s">
        <v>31</v>
      </c>
      <c r="C19" s="13">
        <v>40000</v>
      </c>
      <c r="D19" s="13">
        <v>40000</v>
      </c>
      <c r="E19" s="13">
        <f t="shared" si="3"/>
        <v>0</v>
      </c>
      <c r="F19" s="13"/>
      <c r="G19" s="13">
        <v>0</v>
      </c>
      <c r="H19" s="7"/>
      <c r="I19" s="11">
        <f t="shared" si="1"/>
        <v>0</v>
      </c>
    </row>
    <row r="20" spans="1:9" s="1" customFormat="1" ht="75" x14ac:dyDescent="0.25">
      <c r="A20" s="29"/>
      <c r="B20" s="34" t="s">
        <v>32</v>
      </c>
      <c r="C20" s="13">
        <v>14000</v>
      </c>
      <c r="D20" s="13">
        <v>14000</v>
      </c>
      <c r="E20" s="13">
        <f t="shared" si="3"/>
        <v>0</v>
      </c>
      <c r="F20" s="13"/>
      <c r="G20" s="13">
        <v>0</v>
      </c>
      <c r="H20" s="7"/>
      <c r="I20" s="11">
        <f t="shared" si="1"/>
        <v>0</v>
      </c>
    </row>
    <row r="21" spans="1:9" s="1" customFormat="1" ht="112.5" x14ac:dyDescent="0.25">
      <c r="A21" s="29"/>
      <c r="B21" s="34" t="s">
        <v>33</v>
      </c>
      <c r="C21" s="13">
        <v>2844</v>
      </c>
      <c r="D21" s="13">
        <v>2844</v>
      </c>
      <c r="E21" s="13">
        <f t="shared" si="3"/>
        <v>0</v>
      </c>
      <c r="F21" s="13"/>
      <c r="G21" s="13">
        <v>0</v>
      </c>
      <c r="H21" s="7"/>
      <c r="I21" s="11">
        <f t="shared" si="1"/>
        <v>0</v>
      </c>
    </row>
    <row r="22" spans="1:9" s="1" customFormat="1" ht="93.75" x14ac:dyDescent="0.25">
      <c r="A22" s="29"/>
      <c r="B22" s="34" t="s">
        <v>34</v>
      </c>
      <c r="C22" s="13">
        <v>2000</v>
      </c>
      <c r="D22" s="13">
        <v>2000</v>
      </c>
      <c r="E22" s="13">
        <f t="shared" ref="E22:E32" si="4">+SUM(F22:H22)</f>
        <v>0</v>
      </c>
      <c r="F22" s="13"/>
      <c r="G22" s="13">
        <v>0</v>
      </c>
      <c r="H22" s="7"/>
      <c r="I22" s="11">
        <f t="shared" ref="I22:I32" si="5">+E22/D22</f>
        <v>0</v>
      </c>
    </row>
    <row r="23" spans="1:9" s="1" customFormat="1" ht="56.25" x14ac:dyDescent="0.25">
      <c r="A23" s="29"/>
      <c r="B23" s="34" t="s">
        <v>18</v>
      </c>
      <c r="C23" s="13">
        <v>2000</v>
      </c>
      <c r="D23" s="13">
        <v>0</v>
      </c>
      <c r="E23" s="13">
        <f t="shared" ref="E23:E27" si="6">+SUM(F23:H23)</f>
        <v>0</v>
      </c>
      <c r="F23" s="13"/>
      <c r="G23" s="13">
        <v>0</v>
      </c>
      <c r="H23" s="7"/>
      <c r="I23" s="11" t="e">
        <f t="shared" ref="I23:I27" si="7">+E23/D23</f>
        <v>#DIV/0!</v>
      </c>
    </row>
    <row r="24" spans="1:9" s="1" customFormat="1" ht="56.25" x14ac:dyDescent="0.25">
      <c r="A24" s="29"/>
      <c r="B24" s="34" t="s">
        <v>35</v>
      </c>
      <c r="C24" s="13">
        <v>80000</v>
      </c>
      <c r="D24" s="13">
        <v>60000</v>
      </c>
      <c r="E24" s="13">
        <f t="shared" si="6"/>
        <v>0</v>
      </c>
      <c r="F24" s="13"/>
      <c r="G24" s="13">
        <v>0</v>
      </c>
      <c r="H24" s="7"/>
      <c r="I24" s="11">
        <f t="shared" si="7"/>
        <v>0</v>
      </c>
    </row>
    <row r="25" spans="1:9" s="1" customFormat="1" ht="56.25" x14ac:dyDescent="0.25">
      <c r="A25" s="29"/>
      <c r="B25" s="34" t="s">
        <v>36</v>
      </c>
      <c r="C25" s="13">
        <v>700</v>
      </c>
      <c r="D25" s="13">
        <v>700</v>
      </c>
      <c r="E25" s="13">
        <f t="shared" si="6"/>
        <v>0</v>
      </c>
      <c r="F25" s="13"/>
      <c r="G25" s="13">
        <v>0</v>
      </c>
      <c r="H25" s="7"/>
      <c r="I25" s="11">
        <f t="shared" si="7"/>
        <v>0</v>
      </c>
    </row>
    <row r="26" spans="1:9" s="1" customFormat="1" ht="93.75" x14ac:dyDescent="0.25">
      <c r="A26" s="29"/>
      <c r="B26" s="34" t="s">
        <v>37</v>
      </c>
      <c r="C26" s="13">
        <v>112762</v>
      </c>
      <c r="D26" s="13">
        <v>55162</v>
      </c>
      <c r="E26" s="13">
        <f t="shared" si="6"/>
        <v>0</v>
      </c>
      <c r="F26" s="13"/>
      <c r="G26" s="13">
        <v>0</v>
      </c>
      <c r="H26" s="7"/>
      <c r="I26" s="11">
        <f t="shared" si="7"/>
        <v>0</v>
      </c>
    </row>
    <row r="27" spans="1:9" s="1" customFormat="1" ht="37.5" x14ac:dyDescent="0.25">
      <c r="A27" s="29"/>
      <c r="B27" s="34" t="s">
        <v>38</v>
      </c>
      <c r="C27" s="13">
        <v>20000</v>
      </c>
      <c r="D27" s="13">
        <v>20000</v>
      </c>
      <c r="E27" s="13">
        <f t="shared" si="6"/>
        <v>0</v>
      </c>
      <c r="F27" s="13"/>
      <c r="G27" s="13">
        <v>0</v>
      </c>
      <c r="H27" s="7"/>
      <c r="I27" s="11">
        <f t="shared" si="7"/>
        <v>0</v>
      </c>
    </row>
    <row r="28" spans="1:9" s="1" customFormat="1" ht="56.25" x14ac:dyDescent="0.25">
      <c r="A28" s="29"/>
      <c r="B28" s="34" t="s">
        <v>39</v>
      </c>
      <c r="C28" s="13">
        <v>12000</v>
      </c>
      <c r="D28" s="13">
        <v>12000</v>
      </c>
      <c r="E28" s="13">
        <f t="shared" si="4"/>
        <v>0</v>
      </c>
      <c r="F28" s="13"/>
      <c r="G28" s="13">
        <v>0</v>
      </c>
      <c r="H28" s="7"/>
      <c r="I28" s="11">
        <f t="shared" si="5"/>
        <v>0</v>
      </c>
    </row>
    <row r="29" spans="1:9" s="1" customFormat="1" ht="131.25" x14ac:dyDescent="0.25">
      <c r="A29" s="29"/>
      <c r="B29" s="34" t="s">
        <v>40</v>
      </c>
      <c r="C29" s="13">
        <v>12000</v>
      </c>
      <c r="D29" s="13">
        <v>12000</v>
      </c>
      <c r="E29" s="13">
        <f t="shared" si="4"/>
        <v>0</v>
      </c>
      <c r="F29" s="13"/>
      <c r="G29" s="13">
        <v>0</v>
      </c>
      <c r="H29" s="7"/>
      <c r="I29" s="11">
        <f t="shared" si="5"/>
        <v>0</v>
      </c>
    </row>
    <row r="30" spans="1:9" s="1" customFormat="1" ht="93.75" x14ac:dyDescent="0.25">
      <c r="A30" s="29"/>
      <c r="B30" s="34" t="s">
        <v>41</v>
      </c>
      <c r="C30" s="13">
        <v>2000</v>
      </c>
      <c r="D30" s="13">
        <v>2000</v>
      </c>
      <c r="E30" s="13">
        <f t="shared" si="4"/>
        <v>0</v>
      </c>
      <c r="F30" s="13"/>
      <c r="G30" s="13">
        <v>0</v>
      </c>
      <c r="H30" s="7"/>
      <c r="I30" s="11">
        <f t="shared" si="5"/>
        <v>0</v>
      </c>
    </row>
    <row r="31" spans="1:9" s="1" customFormat="1" ht="131.25" x14ac:dyDescent="0.25">
      <c r="A31" s="29"/>
      <c r="B31" s="34" t="s">
        <v>42</v>
      </c>
      <c r="C31" s="13">
        <v>10000</v>
      </c>
      <c r="D31" s="13">
        <v>10000</v>
      </c>
      <c r="E31" s="13">
        <f t="shared" si="4"/>
        <v>0</v>
      </c>
      <c r="F31" s="13"/>
      <c r="G31" s="13">
        <v>0</v>
      </c>
      <c r="H31" s="7"/>
      <c r="I31" s="11">
        <f t="shared" si="5"/>
        <v>0</v>
      </c>
    </row>
    <row r="32" spans="1:9" s="1" customFormat="1" ht="93.75" x14ac:dyDescent="0.25">
      <c r="A32" s="29"/>
      <c r="B32" s="34" t="s">
        <v>43</v>
      </c>
      <c r="C32" s="13">
        <v>400</v>
      </c>
      <c r="D32" s="13">
        <v>400</v>
      </c>
      <c r="E32" s="13">
        <f t="shared" si="4"/>
        <v>0</v>
      </c>
      <c r="F32" s="13"/>
      <c r="G32" s="13">
        <v>0</v>
      </c>
      <c r="H32" s="7"/>
      <c r="I32" s="11">
        <f t="shared" si="5"/>
        <v>0</v>
      </c>
    </row>
    <row r="33" spans="1:9" s="1" customFormat="1" ht="56.25" x14ac:dyDescent="0.25">
      <c r="A33" s="29"/>
      <c r="B33" s="34" t="s">
        <v>27</v>
      </c>
      <c r="C33" s="13">
        <v>10000</v>
      </c>
      <c r="D33" s="13">
        <v>10000</v>
      </c>
      <c r="E33" s="13">
        <f t="shared" si="3"/>
        <v>0</v>
      </c>
      <c r="F33" s="13"/>
      <c r="G33" s="13">
        <v>0</v>
      </c>
      <c r="H33" s="7"/>
      <c r="I33" s="11">
        <f t="shared" si="1"/>
        <v>0</v>
      </c>
    </row>
    <row r="34" spans="1:9" s="1" customFormat="1" ht="56.25" x14ac:dyDescent="0.25">
      <c r="A34" s="29"/>
      <c r="B34" s="34" t="s">
        <v>44</v>
      </c>
      <c r="C34" s="13">
        <v>22700</v>
      </c>
      <c r="D34" s="13">
        <v>100500</v>
      </c>
      <c r="E34" s="13">
        <f t="shared" si="3"/>
        <v>0</v>
      </c>
      <c r="F34" s="13"/>
      <c r="G34" s="13">
        <v>0</v>
      </c>
      <c r="H34" s="7"/>
      <c r="I34" s="11"/>
    </row>
    <row r="35" spans="1:9" ht="41.25" thickBot="1" x14ac:dyDescent="0.3">
      <c r="A35" s="30" t="s">
        <v>10</v>
      </c>
      <c r="B35" s="35" t="s">
        <v>45</v>
      </c>
      <c r="C35" s="14">
        <v>22000</v>
      </c>
      <c r="D35" s="15">
        <v>22000</v>
      </c>
      <c r="E35" s="14">
        <f t="shared" si="3"/>
        <v>22000</v>
      </c>
      <c r="F35" s="14"/>
      <c r="G35" s="15">
        <v>22000</v>
      </c>
      <c r="H35" s="14"/>
      <c r="I35" s="16">
        <f t="shared" si="1"/>
        <v>1</v>
      </c>
    </row>
  </sheetData>
  <mergeCells count="8">
    <mergeCell ref="I3:I4"/>
    <mergeCell ref="A1:I1"/>
    <mergeCell ref="A3:A4"/>
    <mergeCell ref="B3:B4"/>
    <mergeCell ref="C3:C4"/>
    <mergeCell ref="D3:D4"/>
    <mergeCell ref="E3:E4"/>
    <mergeCell ref="F3:H3"/>
  </mergeCells>
  <printOptions horizontalCentered="1"/>
  <pageMargins left="0.19685039370078741" right="0.19685039370078741" top="0.59055118110236227" bottom="0.39370078740157483" header="0" footer="0"/>
  <pageSetup paperSize="9" scale="53" fitToHeight="0" orientation="landscape" verticalDpi="300" r:id="rId1"/>
  <ignoredErrors>
    <ignoredError sqref="B1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  2025й</vt:lpstr>
      <vt:lpstr>'СВОД  2025й'!Область_печати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Nizomiddin Normurodov</dc:creator>
  <cp:lastModifiedBy>Abbos Hamroyev</cp:lastModifiedBy>
  <cp:lastPrinted>2026-02-03T10:04:33Z</cp:lastPrinted>
  <dcterms:created xsi:type="dcterms:W3CDTF">2024-10-18T10:10:06Z</dcterms:created>
  <dcterms:modified xsi:type="dcterms:W3CDTF">2026-04-15T07:30:24Z</dcterms:modified>
</cp:coreProperties>
</file>