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510" windowWidth="13095" windowHeight="11190"/>
  </bookViews>
  <sheets>
    <sheet name="Лист2" sheetId="1" r:id="rId1"/>
  </sheets>
  <definedNames>
    <definedName name="_xlnm._FilterDatabase" localSheetId="0" hidden="1">Лист2!$B$8:$R$8</definedName>
  </definedNames>
  <calcPr calcId="124519"/>
</workbook>
</file>

<file path=xl/calcChain.xml><?xml version="1.0" encoding="utf-8"?>
<calcChain xmlns="http://schemas.openxmlformats.org/spreadsheetml/2006/main">
  <c r="R9" i="1"/>
  <c r="Q9"/>
  <c r="P9"/>
  <c r="O9"/>
  <c r="N9"/>
  <c r="M9"/>
  <c r="L9"/>
  <c r="J9"/>
  <c r="E9"/>
  <c r="F9"/>
  <c r="G9"/>
  <c r="H9"/>
  <c r="D9"/>
  <c r="R24"/>
  <c r="Q24"/>
  <c r="P24"/>
  <c r="O24"/>
  <c r="N24"/>
  <c r="M24"/>
  <c r="L24"/>
  <c r="J24"/>
  <c r="K24" s="1"/>
  <c r="I24"/>
  <c r="E24"/>
  <c r="F24"/>
  <c r="G24"/>
  <c r="H24"/>
  <c r="D24"/>
  <c r="R19"/>
  <c r="Q19"/>
  <c r="P19"/>
  <c r="O19"/>
  <c r="N19"/>
  <c r="M19"/>
  <c r="L19"/>
  <c r="J19"/>
  <c r="I19"/>
  <c r="E19"/>
  <c r="F19"/>
  <c r="G19"/>
  <c r="H19"/>
  <c r="D19"/>
  <c r="R14"/>
  <c r="Q14"/>
  <c r="P14"/>
  <c r="O14"/>
  <c r="N14"/>
  <c r="M14"/>
  <c r="L14"/>
  <c r="J14"/>
  <c r="I14"/>
  <c r="E14"/>
  <c r="F14"/>
  <c r="G14"/>
  <c r="H14"/>
  <c r="D14"/>
  <c r="R10"/>
  <c r="Q10"/>
  <c r="P10"/>
  <c r="O10"/>
  <c r="N10"/>
  <c r="M10"/>
  <c r="L10"/>
  <c r="J10"/>
  <c r="I10"/>
  <c r="E10"/>
  <c r="F10"/>
  <c r="G10"/>
  <c r="H10"/>
  <c r="D10"/>
  <c r="K11"/>
  <c r="K12"/>
  <c r="K13"/>
  <c r="K15"/>
  <c r="K16"/>
  <c r="K17"/>
  <c r="K18"/>
  <c r="K20"/>
  <c r="K21"/>
  <c r="K22"/>
  <c r="K23"/>
  <c r="K25"/>
  <c r="K26"/>
  <c r="K27"/>
  <c r="K28"/>
  <c r="K19" l="1"/>
  <c r="K14"/>
  <c r="K10"/>
  <c r="I28" l="1"/>
  <c r="I27"/>
  <c r="I26"/>
  <c r="I25"/>
  <c r="I23"/>
  <c r="I22"/>
  <c r="I21"/>
  <c r="I20"/>
  <c r="I18"/>
  <c r="I17"/>
  <c r="I16"/>
  <c r="I15"/>
  <c r="I13"/>
  <c r="I12"/>
  <c r="I11"/>
  <c r="K9" l="1"/>
  <c r="I9"/>
</calcChain>
</file>

<file path=xl/sharedStrings.xml><?xml version="1.0" encoding="utf-8"?>
<sst xmlns="http://schemas.openxmlformats.org/spreadsheetml/2006/main" count="57" uniqueCount="42">
  <si>
    <t>( 01.01.2026 00:00:00 - 19.05.2026 00:00:00 ) сана ҳолатига кўра</t>
  </si>
  <si>
    <t>Назоратчи ташкилот тури: Барчаси
Келиб тушиш манбаи: Халқ қабулхонаси почтаси, Чет элдан мурожаат, Веб-сайт (Халқ қабулхонасига), Президент почтаси, Президент халқ қабулхонаси, Таъқиб хабар, Ишонч телефони, Халқ қабулхонаси, Веб-сайт
Такрорийлик тоифаси: Белгиланмаган, Такрорий
Ҳисобот даври тоифаси: Масала ижрога йўналтирилган сана
Маълумот тури: Мурожаат масалалари сони бўйича
Маҳаллалар ҳолати: Фаол маҳаллалар бўйича
Ҳудуд: Навоий вилояти
Туман (шаҳар): Зарафшон шаҳри</t>
  </si>
  <si>
    <t>Т.р.</t>
  </si>
  <si>
    <t>Маҳалла номи</t>
  </si>
  <si>
    <t>Маҳалла тоифаси</t>
  </si>
  <si>
    <t>Мурожаатчилар сони</t>
  </si>
  <si>
    <t>Мурожаат масалалари сони</t>
  </si>
  <si>
    <t>Шу жумладан</t>
  </si>
  <si>
    <t>Кўриб чиқиш жараёнида</t>
  </si>
  <si>
    <t>Натижаси тасдиқланган</t>
  </si>
  <si>
    <t>Жами натижаси тасдиқланган</t>
  </si>
  <si>
    <t xml:space="preserve">Қаноат-лантирилган </t>
  </si>
  <si>
    <t>%</t>
  </si>
  <si>
    <t>Шундан</t>
  </si>
  <si>
    <t>Тушунтириш берилган</t>
  </si>
  <si>
    <t>Рад этилган</t>
  </si>
  <si>
    <t>Кўрмасдан қолдирилган</t>
  </si>
  <si>
    <t>Тугатилган</t>
  </si>
  <si>
    <t>Маълумот учун</t>
  </si>
  <si>
    <t xml:space="preserve">Ижобий ҳал қилинган </t>
  </si>
  <si>
    <t>Ҳуқуқий маълумот бериш орқали ҳал қилинган</t>
  </si>
  <si>
    <t>Узоқ муддатли назоратга олинган</t>
  </si>
  <si>
    <t>Алишер Навоий</t>
  </si>
  <si>
    <t>МФЙ</t>
  </si>
  <si>
    <t>Кончилар</t>
  </si>
  <si>
    <t>Мурунтау</t>
  </si>
  <si>
    <t>Қурувчи</t>
  </si>
  <si>
    <t>Олтин водий</t>
  </si>
  <si>
    <t>Ўзбекистон</t>
  </si>
  <si>
    <t>Янги Зарафшон</t>
  </si>
  <si>
    <t>Даугизтау</t>
  </si>
  <si>
    <t>Ёшлик</t>
  </si>
  <si>
    <t>Истиқлол</t>
  </si>
  <si>
    <t>Тинчлик</t>
  </si>
  <si>
    <t>Баҳор</t>
  </si>
  <si>
    <t>Геолог</t>
  </si>
  <si>
    <t>Наврўз</t>
  </si>
  <si>
    <t>Юлдуз</t>
  </si>
  <si>
    <t>1-сектор</t>
  </si>
  <si>
    <t>2-сектор</t>
  </si>
  <si>
    <t>3-сектор</t>
  </si>
  <si>
    <t>4-сектор</t>
  </si>
</sst>
</file>

<file path=xl/styles.xml><?xml version="1.0" encoding="utf-8"?>
<styleSheet xmlns="http://schemas.openxmlformats.org/spreadsheetml/2006/main">
  <fonts count="8">
    <font>
      <sz val="11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6"/>
      <color rgb="FF000000"/>
      <name val="Times New Roman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CE6F2"/>
        <bgColor rgb="FFFF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10" fontId="5" fillId="2" borderId="5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0" fontId="5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view="pageBreakPreview" zoomScale="85" zoomScaleSheetLayoutView="85" workbookViewId="0">
      <pane xSplit="1" ySplit="9" topLeftCell="B10" activePane="bottomRight" state="frozen"/>
      <selection pane="topRight"/>
      <selection pane="bottomLeft"/>
      <selection pane="bottomRight" activeCell="G6" sqref="G6:G7"/>
    </sheetView>
  </sheetViews>
  <sheetFormatPr defaultColWidth="9" defaultRowHeight="15"/>
  <cols>
    <col min="1" max="1" width="8.85546875" style="2" customWidth="1"/>
    <col min="2" max="2" width="21.28515625" style="2" customWidth="1"/>
    <col min="3" max="3" width="10.85546875" style="2" customWidth="1"/>
    <col min="4" max="4" width="14.85546875" style="2" customWidth="1"/>
    <col min="5" max="5" width="14.140625" style="2" customWidth="1"/>
    <col min="6" max="6" width="14" style="2" customWidth="1"/>
    <col min="7" max="7" width="15.85546875" style="2" customWidth="1"/>
    <col min="8" max="8" width="11.85546875" style="2" customWidth="1"/>
    <col min="9" max="9" width="10.5703125" style="2" customWidth="1"/>
    <col min="10" max="10" width="8.42578125" style="2" customWidth="1"/>
    <col min="11" max="11" width="10.7109375" style="2" customWidth="1"/>
    <col min="12" max="12" width="13.42578125" style="2" customWidth="1"/>
    <col min="13" max="13" width="13.28515625" style="2" customWidth="1"/>
    <col min="14" max="14" width="13.42578125" style="2" customWidth="1"/>
    <col min="15" max="15" width="10.7109375" style="2" customWidth="1"/>
    <col min="16" max="16" width="12.42578125" style="2" customWidth="1"/>
    <col min="17" max="17" width="11.42578125" style="2" customWidth="1"/>
    <col min="18" max="18" width="11.140625" style="2" customWidth="1"/>
    <col min="19" max="19" width="9" style="2"/>
  </cols>
  <sheetData>
    <row r="1" spans="1:19" s="1" customFormat="1" ht="30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3"/>
      <c r="K1" s="3"/>
      <c r="L1" s="3"/>
      <c r="M1" s="3"/>
      <c r="N1" s="3"/>
      <c r="O1" s="3"/>
      <c r="P1" s="3"/>
    </row>
    <row r="2" spans="1:19" s="1" customFormat="1" ht="21" customHeight="1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3"/>
      <c r="K2" s="3"/>
      <c r="L2" s="3"/>
      <c r="M2" s="3"/>
      <c r="N2" s="3"/>
      <c r="O2" s="3"/>
      <c r="P2" s="3"/>
    </row>
    <row r="3" spans="1:19" s="1" customFormat="1" ht="62.1" customHeight="1">
      <c r="A3" s="18"/>
      <c r="B3" s="19"/>
      <c r="C3" s="19"/>
      <c r="D3" s="19"/>
      <c r="E3" s="19"/>
      <c r="F3" s="19"/>
      <c r="G3" s="19"/>
      <c r="H3" s="19"/>
      <c r="I3" s="19"/>
    </row>
    <row r="4" spans="1:19" s="1" customFormat="1" ht="27" customHeight="1">
      <c r="A4" s="17" t="s">
        <v>2</v>
      </c>
      <c r="B4" s="17" t="s">
        <v>3</v>
      </c>
      <c r="C4" s="23" t="s">
        <v>4</v>
      </c>
      <c r="D4" s="23" t="s">
        <v>5</v>
      </c>
      <c r="E4" s="26" t="s">
        <v>6</v>
      </c>
      <c r="F4" s="17" t="s"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9" s="1" customFormat="1" ht="24" customHeight="1">
      <c r="A5" s="17"/>
      <c r="B5" s="17"/>
      <c r="C5" s="24"/>
      <c r="D5" s="24"/>
      <c r="E5" s="26"/>
      <c r="F5" s="17" t="s">
        <v>8</v>
      </c>
      <c r="G5" s="17" t="s">
        <v>9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9" s="1" customFormat="1" ht="23.25" customHeight="1">
      <c r="A6" s="17"/>
      <c r="B6" s="17"/>
      <c r="C6" s="24"/>
      <c r="D6" s="24"/>
      <c r="E6" s="26"/>
      <c r="F6" s="17"/>
      <c r="G6" s="17" t="s">
        <v>10</v>
      </c>
      <c r="H6" s="17" t="s">
        <v>11</v>
      </c>
      <c r="I6" s="20" t="s">
        <v>12</v>
      </c>
      <c r="J6" s="17" t="s">
        <v>13</v>
      </c>
      <c r="K6" s="17"/>
      <c r="L6" s="17"/>
      <c r="M6" s="17"/>
      <c r="N6" s="17" t="s">
        <v>14</v>
      </c>
      <c r="O6" s="17" t="s">
        <v>15</v>
      </c>
      <c r="P6" s="17" t="s">
        <v>16</v>
      </c>
      <c r="Q6" s="17" t="s">
        <v>17</v>
      </c>
      <c r="R6" s="17" t="s">
        <v>18</v>
      </c>
    </row>
    <row r="7" spans="1:19" s="1" customFormat="1" ht="120" customHeight="1">
      <c r="A7" s="17"/>
      <c r="B7" s="17"/>
      <c r="C7" s="25"/>
      <c r="D7" s="25"/>
      <c r="E7" s="26"/>
      <c r="F7" s="17"/>
      <c r="G7" s="17"/>
      <c r="H7" s="17"/>
      <c r="I7" s="20"/>
      <c r="J7" s="4" t="s">
        <v>19</v>
      </c>
      <c r="K7" s="4" t="s">
        <v>12</v>
      </c>
      <c r="L7" s="4" t="s">
        <v>20</v>
      </c>
      <c r="M7" s="4" t="s">
        <v>21</v>
      </c>
      <c r="N7" s="17"/>
      <c r="O7" s="17"/>
      <c r="P7" s="17"/>
      <c r="Q7" s="17"/>
      <c r="R7" s="17"/>
    </row>
    <row r="8" spans="1:19" s="1" customFormat="1" ht="24" customHeight="1">
      <c r="A8" s="17"/>
      <c r="B8" s="5">
        <v>5</v>
      </c>
      <c r="C8" s="5">
        <v>6</v>
      </c>
      <c r="D8" s="5">
        <v>7</v>
      </c>
      <c r="E8" s="5">
        <v>8</v>
      </c>
      <c r="F8" s="5">
        <v>9</v>
      </c>
      <c r="G8" s="5">
        <v>10</v>
      </c>
      <c r="H8" s="5">
        <v>11</v>
      </c>
      <c r="I8" s="5">
        <v>12</v>
      </c>
      <c r="J8" s="5">
        <v>13</v>
      </c>
      <c r="K8" s="5"/>
      <c r="L8" s="5">
        <v>14</v>
      </c>
      <c r="M8" s="5">
        <v>15</v>
      </c>
      <c r="N8" s="5">
        <v>16</v>
      </c>
      <c r="O8" s="5">
        <v>17</v>
      </c>
      <c r="P8" s="5">
        <v>18</v>
      </c>
      <c r="Q8" s="5">
        <v>19</v>
      </c>
      <c r="R8" s="5">
        <v>20</v>
      </c>
    </row>
    <row r="9" spans="1:19" ht="23.1" customHeight="1">
      <c r="A9" s="6"/>
      <c r="B9" s="6"/>
      <c r="C9" s="6"/>
      <c r="D9" s="7">
        <f>+D10+D14+D19+D24</f>
        <v>925</v>
      </c>
      <c r="E9" s="7">
        <f t="shared" ref="E9:J9" si="0">+E10+E14+E19+E24</f>
        <v>1339</v>
      </c>
      <c r="F9" s="7">
        <f t="shared" si="0"/>
        <v>187</v>
      </c>
      <c r="G9" s="7">
        <f t="shared" si="0"/>
        <v>1152</v>
      </c>
      <c r="H9" s="7">
        <f t="shared" si="0"/>
        <v>1058</v>
      </c>
      <c r="I9" s="8">
        <f t="shared" ref="I9:I28" si="1">H9/(G9-Q9-P9-R9)</f>
        <v>0.95143884892086328</v>
      </c>
      <c r="J9" s="7">
        <f t="shared" si="0"/>
        <v>482</v>
      </c>
      <c r="K9" s="8">
        <f>J9/(G9-P9-Q9-R9)</f>
        <v>0.43345323741007197</v>
      </c>
      <c r="L9" s="7">
        <f t="shared" ref="L9" si="2">+L10+L14+L19+L24</f>
        <v>556</v>
      </c>
      <c r="M9" s="7">
        <f t="shared" ref="M9" si="3">+M10+M14+M19+M24</f>
        <v>20</v>
      </c>
      <c r="N9" s="7">
        <f t="shared" ref="N9" si="4">+N10+N14+N19+N24</f>
        <v>36</v>
      </c>
      <c r="O9" s="7">
        <f t="shared" ref="O9" si="5">+O10+O14+O19+O24</f>
        <v>18</v>
      </c>
      <c r="P9" s="7">
        <f t="shared" ref="P9" si="6">+P10+P14+P19+P24</f>
        <v>6</v>
      </c>
      <c r="Q9" s="7">
        <f t="shared" ref="Q9" si="7">+Q10+Q14+Q19+Q24</f>
        <v>31</v>
      </c>
      <c r="R9" s="7">
        <f t="shared" ref="R9" si="8">+R10+R14+R19+R24</f>
        <v>3</v>
      </c>
    </row>
    <row r="10" spans="1:19" s="15" customFormat="1" ht="17.25" customHeight="1">
      <c r="A10" s="9"/>
      <c r="B10" s="9" t="s">
        <v>38</v>
      </c>
      <c r="C10" s="9"/>
      <c r="D10" s="13">
        <f>+D11+D12+D13</f>
        <v>161</v>
      </c>
      <c r="E10" s="13">
        <f t="shared" ref="E10:J10" si="9">+E11+E12+E13</f>
        <v>253</v>
      </c>
      <c r="F10" s="13">
        <f t="shared" si="9"/>
        <v>33</v>
      </c>
      <c r="G10" s="13">
        <f t="shared" si="9"/>
        <v>220</v>
      </c>
      <c r="H10" s="13">
        <f t="shared" si="9"/>
        <v>196</v>
      </c>
      <c r="I10" s="8">
        <f t="shared" si="1"/>
        <v>0.93333333333333335</v>
      </c>
      <c r="J10" s="13">
        <f t="shared" si="9"/>
        <v>77</v>
      </c>
      <c r="K10" s="8">
        <f t="shared" ref="K10:K28" si="10">J10/(G10-P10-Q10-R10)</f>
        <v>0.36666666666666664</v>
      </c>
      <c r="L10" s="13">
        <f t="shared" ref="L10" si="11">+L11+L12+L13</f>
        <v>116</v>
      </c>
      <c r="M10" s="13">
        <f t="shared" ref="M10" si="12">+M11+M12+M13</f>
        <v>3</v>
      </c>
      <c r="N10" s="13">
        <f t="shared" ref="N10" si="13">+N11+N12+N13</f>
        <v>11</v>
      </c>
      <c r="O10" s="13">
        <f t="shared" ref="O10" si="14">+O11+O12+O13</f>
        <v>3</v>
      </c>
      <c r="P10" s="13">
        <f t="shared" ref="P10" si="15">+P11+P12+P13</f>
        <v>2</v>
      </c>
      <c r="Q10" s="13">
        <f t="shared" ref="Q10" si="16">+Q11+Q12+Q13</f>
        <v>7</v>
      </c>
      <c r="R10" s="13">
        <f t="shared" ref="R10" si="17">+R11+R12+R13</f>
        <v>1</v>
      </c>
      <c r="S10" s="14"/>
    </row>
    <row r="11" spans="1:19" ht="18.75">
      <c r="A11" s="9">
        <v>1</v>
      </c>
      <c r="B11" s="10" t="s">
        <v>22</v>
      </c>
      <c r="C11" s="10" t="s">
        <v>23</v>
      </c>
      <c r="D11" s="11">
        <v>55</v>
      </c>
      <c r="E11" s="11">
        <v>78</v>
      </c>
      <c r="F11" s="11">
        <v>6</v>
      </c>
      <c r="G11" s="11">
        <v>72</v>
      </c>
      <c r="H11" s="11">
        <v>62</v>
      </c>
      <c r="I11" s="12">
        <f t="shared" si="1"/>
        <v>0.91176470588235292</v>
      </c>
      <c r="J11" s="11">
        <v>26</v>
      </c>
      <c r="K11" s="8">
        <f t="shared" si="10"/>
        <v>0.38235294117647056</v>
      </c>
      <c r="L11" s="11">
        <v>35</v>
      </c>
      <c r="M11" s="11">
        <v>1</v>
      </c>
      <c r="N11" s="11">
        <v>5</v>
      </c>
      <c r="O11" s="11">
        <v>1</v>
      </c>
      <c r="P11" s="11">
        <v>1</v>
      </c>
      <c r="Q11" s="11">
        <v>2</v>
      </c>
      <c r="R11" s="11">
        <v>1</v>
      </c>
    </row>
    <row r="12" spans="1:19" ht="18.75">
      <c r="A12" s="9">
        <v>1</v>
      </c>
      <c r="B12" s="10" t="s">
        <v>24</v>
      </c>
      <c r="C12" s="10" t="s">
        <v>23</v>
      </c>
      <c r="D12" s="11">
        <v>52</v>
      </c>
      <c r="E12" s="11">
        <v>77</v>
      </c>
      <c r="F12" s="11">
        <v>16</v>
      </c>
      <c r="G12" s="11">
        <v>61</v>
      </c>
      <c r="H12" s="11">
        <v>58</v>
      </c>
      <c r="I12" s="12">
        <f t="shared" si="1"/>
        <v>0.96666666666666667</v>
      </c>
      <c r="J12" s="11">
        <v>21</v>
      </c>
      <c r="K12" s="8">
        <f t="shared" si="10"/>
        <v>0.35</v>
      </c>
      <c r="L12" s="11">
        <v>36</v>
      </c>
      <c r="M12" s="11">
        <v>1</v>
      </c>
      <c r="N12" s="11">
        <v>2</v>
      </c>
      <c r="O12" s="11">
        <v>0</v>
      </c>
      <c r="P12" s="11">
        <v>0</v>
      </c>
      <c r="Q12" s="11">
        <v>1</v>
      </c>
      <c r="R12" s="11">
        <v>0</v>
      </c>
    </row>
    <row r="13" spans="1:19" ht="18.75">
      <c r="A13" s="9">
        <v>1</v>
      </c>
      <c r="B13" s="10" t="s">
        <v>25</v>
      </c>
      <c r="C13" s="10" t="s">
        <v>23</v>
      </c>
      <c r="D13" s="11">
        <v>54</v>
      </c>
      <c r="E13" s="11">
        <v>98</v>
      </c>
      <c r="F13" s="11">
        <v>11</v>
      </c>
      <c r="G13" s="11">
        <v>87</v>
      </c>
      <c r="H13" s="11">
        <v>76</v>
      </c>
      <c r="I13" s="12">
        <f t="shared" si="1"/>
        <v>0.92682926829268297</v>
      </c>
      <c r="J13" s="11">
        <v>30</v>
      </c>
      <c r="K13" s="8">
        <f t="shared" si="10"/>
        <v>0.36585365853658536</v>
      </c>
      <c r="L13" s="11">
        <v>45</v>
      </c>
      <c r="M13" s="11">
        <v>1</v>
      </c>
      <c r="N13" s="11">
        <v>4</v>
      </c>
      <c r="O13" s="11">
        <v>2</v>
      </c>
      <c r="P13" s="11">
        <v>1</v>
      </c>
      <c r="Q13" s="11">
        <v>4</v>
      </c>
      <c r="R13" s="11">
        <v>0</v>
      </c>
    </row>
    <row r="14" spans="1:19" s="15" customFormat="1" ht="18.75">
      <c r="A14" s="9"/>
      <c r="B14" s="9" t="s">
        <v>39</v>
      </c>
      <c r="C14" s="9"/>
      <c r="D14" s="13">
        <f>+D15+D16+D17+D18</f>
        <v>231</v>
      </c>
      <c r="E14" s="13">
        <f t="shared" ref="E14:J14" si="18">+E15+E16+E17+E18</f>
        <v>324</v>
      </c>
      <c r="F14" s="13">
        <f t="shared" si="18"/>
        <v>47</v>
      </c>
      <c r="G14" s="13">
        <f t="shared" si="18"/>
        <v>277</v>
      </c>
      <c r="H14" s="13">
        <f t="shared" si="18"/>
        <v>255</v>
      </c>
      <c r="I14" s="16">
        <f t="shared" si="1"/>
        <v>0.95149253731343286</v>
      </c>
      <c r="J14" s="13">
        <f t="shared" si="18"/>
        <v>122</v>
      </c>
      <c r="K14" s="8">
        <f t="shared" si="10"/>
        <v>0.45522388059701491</v>
      </c>
      <c r="L14" s="13">
        <f t="shared" ref="L14" si="19">+L15+L16+L17+L18</f>
        <v>130</v>
      </c>
      <c r="M14" s="13">
        <f t="shared" ref="M14" si="20">+M15+M16+M17+M18</f>
        <v>3</v>
      </c>
      <c r="N14" s="13">
        <f t="shared" ref="N14" si="21">+N15+N16+N17+N18</f>
        <v>9</v>
      </c>
      <c r="O14" s="13">
        <f t="shared" ref="O14" si="22">+O15+O16+O17+O18</f>
        <v>4</v>
      </c>
      <c r="P14" s="13">
        <f t="shared" ref="P14" si="23">+P15+P16+P17+P18</f>
        <v>3</v>
      </c>
      <c r="Q14" s="13">
        <f t="shared" ref="Q14" si="24">+Q15+Q16+Q17+Q18</f>
        <v>6</v>
      </c>
      <c r="R14" s="13">
        <f t="shared" ref="R14" si="25">+R15+R16+R17+R18</f>
        <v>0</v>
      </c>
      <c r="S14" s="14"/>
    </row>
    <row r="15" spans="1:19" ht="18.75">
      <c r="A15" s="9">
        <v>1</v>
      </c>
      <c r="B15" s="10" t="s">
        <v>26</v>
      </c>
      <c r="C15" s="10" t="s">
        <v>23</v>
      </c>
      <c r="D15" s="11">
        <v>99</v>
      </c>
      <c r="E15" s="11">
        <v>154</v>
      </c>
      <c r="F15" s="11">
        <v>21</v>
      </c>
      <c r="G15" s="11">
        <v>133</v>
      </c>
      <c r="H15" s="11">
        <v>122</v>
      </c>
      <c r="I15" s="12">
        <f t="shared" si="1"/>
        <v>0.96062992125984248</v>
      </c>
      <c r="J15" s="11">
        <v>61</v>
      </c>
      <c r="K15" s="8">
        <f t="shared" si="10"/>
        <v>0.48031496062992124</v>
      </c>
      <c r="L15" s="11">
        <v>60</v>
      </c>
      <c r="M15" s="11">
        <v>1</v>
      </c>
      <c r="N15" s="11">
        <v>4</v>
      </c>
      <c r="O15" s="11">
        <v>1</v>
      </c>
      <c r="P15" s="11">
        <v>1</v>
      </c>
      <c r="Q15" s="11">
        <v>5</v>
      </c>
      <c r="R15" s="11">
        <v>0</v>
      </c>
    </row>
    <row r="16" spans="1:19" ht="18.75">
      <c r="A16" s="9">
        <v>1</v>
      </c>
      <c r="B16" s="10" t="s">
        <v>27</v>
      </c>
      <c r="C16" s="10" t="s">
        <v>23</v>
      </c>
      <c r="D16" s="11">
        <v>34</v>
      </c>
      <c r="E16" s="11">
        <v>37</v>
      </c>
      <c r="F16" s="11">
        <v>5</v>
      </c>
      <c r="G16" s="11">
        <v>32</v>
      </c>
      <c r="H16" s="11">
        <v>31</v>
      </c>
      <c r="I16" s="12">
        <f t="shared" si="1"/>
        <v>0.96875</v>
      </c>
      <c r="J16" s="11">
        <v>15</v>
      </c>
      <c r="K16" s="8">
        <f t="shared" si="10"/>
        <v>0.46875</v>
      </c>
      <c r="L16" s="11">
        <v>14</v>
      </c>
      <c r="M16" s="11">
        <v>2</v>
      </c>
      <c r="N16" s="11">
        <v>1</v>
      </c>
      <c r="O16" s="11">
        <v>0</v>
      </c>
      <c r="P16" s="11">
        <v>0</v>
      </c>
      <c r="Q16" s="11">
        <v>0</v>
      </c>
      <c r="R16" s="11">
        <v>0</v>
      </c>
    </row>
    <row r="17" spans="1:19" ht="18.75">
      <c r="A17" s="9">
        <v>1</v>
      </c>
      <c r="B17" s="10" t="s">
        <v>28</v>
      </c>
      <c r="C17" s="10" t="s">
        <v>23</v>
      </c>
      <c r="D17" s="11">
        <v>19</v>
      </c>
      <c r="E17" s="11">
        <v>25</v>
      </c>
      <c r="F17" s="11">
        <v>2</v>
      </c>
      <c r="G17" s="11">
        <v>23</v>
      </c>
      <c r="H17" s="11">
        <v>21</v>
      </c>
      <c r="I17" s="12">
        <f t="shared" si="1"/>
        <v>0.91304347826086951</v>
      </c>
      <c r="J17" s="11">
        <v>8</v>
      </c>
      <c r="K17" s="8">
        <f t="shared" si="10"/>
        <v>0.34782608695652173</v>
      </c>
      <c r="L17" s="11">
        <v>13</v>
      </c>
      <c r="M17" s="11">
        <v>0</v>
      </c>
      <c r="N17" s="11">
        <v>1</v>
      </c>
      <c r="O17" s="11">
        <v>1</v>
      </c>
      <c r="P17" s="11">
        <v>0</v>
      </c>
      <c r="Q17" s="11">
        <v>0</v>
      </c>
      <c r="R17" s="11">
        <v>0</v>
      </c>
    </row>
    <row r="18" spans="1:19" ht="18.75">
      <c r="A18" s="9">
        <v>1</v>
      </c>
      <c r="B18" s="10" t="s">
        <v>29</v>
      </c>
      <c r="C18" s="10" t="s">
        <v>23</v>
      </c>
      <c r="D18" s="11">
        <v>79</v>
      </c>
      <c r="E18" s="11">
        <v>108</v>
      </c>
      <c r="F18" s="11">
        <v>19</v>
      </c>
      <c r="G18" s="11">
        <v>89</v>
      </c>
      <c r="H18" s="11">
        <v>81</v>
      </c>
      <c r="I18" s="12">
        <f t="shared" si="1"/>
        <v>0.94186046511627908</v>
      </c>
      <c r="J18" s="11">
        <v>38</v>
      </c>
      <c r="K18" s="8">
        <f t="shared" si="10"/>
        <v>0.44186046511627908</v>
      </c>
      <c r="L18" s="11">
        <v>43</v>
      </c>
      <c r="M18" s="11">
        <v>0</v>
      </c>
      <c r="N18" s="11">
        <v>3</v>
      </c>
      <c r="O18" s="11">
        <v>2</v>
      </c>
      <c r="P18" s="11">
        <v>2</v>
      </c>
      <c r="Q18" s="11">
        <v>1</v>
      </c>
      <c r="R18" s="11">
        <v>0</v>
      </c>
    </row>
    <row r="19" spans="1:19" s="15" customFormat="1" ht="18.75">
      <c r="A19" s="9"/>
      <c r="B19" s="9" t="s">
        <v>40</v>
      </c>
      <c r="C19" s="9"/>
      <c r="D19" s="13">
        <f>+D20+D21+D22+D23</f>
        <v>150</v>
      </c>
      <c r="E19" s="13">
        <f t="shared" ref="E19:J19" si="26">+E20+E21+E22+E23</f>
        <v>197</v>
      </c>
      <c r="F19" s="13">
        <f t="shared" si="26"/>
        <v>29</v>
      </c>
      <c r="G19" s="13">
        <f t="shared" si="26"/>
        <v>168</v>
      </c>
      <c r="H19" s="13">
        <f t="shared" si="26"/>
        <v>156</v>
      </c>
      <c r="I19" s="16">
        <f t="shared" si="1"/>
        <v>0.93975903614457834</v>
      </c>
      <c r="J19" s="13">
        <f t="shared" si="26"/>
        <v>65</v>
      </c>
      <c r="K19" s="8">
        <f t="shared" si="10"/>
        <v>0.39156626506024095</v>
      </c>
      <c r="L19" s="13">
        <f t="shared" ref="L19" si="27">+L20+L21+L22+L23</f>
        <v>90</v>
      </c>
      <c r="M19" s="13">
        <f t="shared" ref="M19" si="28">+M20+M21+M22+M23</f>
        <v>1</v>
      </c>
      <c r="N19" s="13">
        <f t="shared" ref="N19" si="29">+N20+N21+N22+N23</f>
        <v>6</v>
      </c>
      <c r="O19" s="13">
        <f t="shared" ref="O19" si="30">+O20+O21+O22+O23</f>
        <v>4</v>
      </c>
      <c r="P19" s="13">
        <f t="shared" ref="P19" si="31">+P20+P21+P22+P23</f>
        <v>1</v>
      </c>
      <c r="Q19" s="13">
        <f t="shared" ref="Q19" si="32">+Q20+Q21+Q22+Q23</f>
        <v>1</v>
      </c>
      <c r="R19" s="13">
        <f t="shared" ref="R19" si="33">+R20+R21+R22+R23</f>
        <v>0</v>
      </c>
      <c r="S19" s="14"/>
    </row>
    <row r="20" spans="1:19" ht="18.75">
      <c r="A20" s="9">
        <v>1</v>
      </c>
      <c r="B20" s="10" t="s">
        <v>30</v>
      </c>
      <c r="C20" s="10" t="s">
        <v>23</v>
      </c>
      <c r="D20" s="11">
        <v>7</v>
      </c>
      <c r="E20" s="11">
        <v>8</v>
      </c>
      <c r="F20" s="11">
        <v>2</v>
      </c>
      <c r="G20" s="11">
        <v>6</v>
      </c>
      <c r="H20" s="11">
        <v>6</v>
      </c>
      <c r="I20" s="12">
        <f t="shared" si="1"/>
        <v>1</v>
      </c>
      <c r="J20" s="11">
        <v>3</v>
      </c>
      <c r="K20" s="8">
        <f t="shared" si="10"/>
        <v>0.5</v>
      </c>
      <c r="L20" s="11">
        <v>3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</row>
    <row r="21" spans="1:19" ht="18.75">
      <c r="A21" s="9">
        <v>1</v>
      </c>
      <c r="B21" s="10" t="s">
        <v>31</v>
      </c>
      <c r="C21" s="10" t="s">
        <v>23</v>
      </c>
      <c r="D21" s="11">
        <v>59</v>
      </c>
      <c r="E21" s="11">
        <v>74</v>
      </c>
      <c r="F21" s="11">
        <v>9</v>
      </c>
      <c r="G21" s="11">
        <v>65</v>
      </c>
      <c r="H21" s="11">
        <v>61</v>
      </c>
      <c r="I21" s="12">
        <f t="shared" si="1"/>
        <v>0.93846153846153846</v>
      </c>
      <c r="J21" s="11">
        <v>28</v>
      </c>
      <c r="K21" s="8">
        <f t="shared" si="10"/>
        <v>0.43076923076923079</v>
      </c>
      <c r="L21" s="11">
        <v>33</v>
      </c>
      <c r="M21" s="11">
        <v>0</v>
      </c>
      <c r="N21" s="11">
        <v>2</v>
      </c>
      <c r="O21" s="11">
        <v>2</v>
      </c>
      <c r="P21" s="11">
        <v>0</v>
      </c>
      <c r="Q21" s="11">
        <v>0</v>
      </c>
      <c r="R21" s="11">
        <v>0</v>
      </c>
    </row>
    <row r="22" spans="1:19" ht="18.75">
      <c r="A22" s="9">
        <v>1</v>
      </c>
      <c r="B22" s="10" t="s">
        <v>32</v>
      </c>
      <c r="C22" s="10" t="s">
        <v>23</v>
      </c>
      <c r="D22" s="11">
        <v>22</v>
      </c>
      <c r="E22" s="11">
        <v>28</v>
      </c>
      <c r="F22" s="11">
        <v>5</v>
      </c>
      <c r="G22" s="11">
        <v>23</v>
      </c>
      <c r="H22" s="11">
        <v>22</v>
      </c>
      <c r="I22" s="12">
        <f t="shared" si="1"/>
        <v>0.95652173913043481</v>
      </c>
      <c r="J22" s="11">
        <v>8</v>
      </c>
      <c r="K22" s="8">
        <f t="shared" si="10"/>
        <v>0.34782608695652173</v>
      </c>
      <c r="L22" s="11">
        <v>14</v>
      </c>
      <c r="M22" s="11">
        <v>0</v>
      </c>
      <c r="N22" s="11">
        <v>0</v>
      </c>
      <c r="O22" s="11">
        <v>1</v>
      </c>
      <c r="P22" s="11">
        <v>0</v>
      </c>
      <c r="Q22" s="11">
        <v>0</v>
      </c>
      <c r="R22" s="11">
        <v>0</v>
      </c>
    </row>
    <row r="23" spans="1:19" ht="18.75">
      <c r="A23" s="9">
        <v>1</v>
      </c>
      <c r="B23" s="10" t="s">
        <v>33</v>
      </c>
      <c r="C23" s="10" t="s">
        <v>23</v>
      </c>
      <c r="D23" s="11">
        <v>62</v>
      </c>
      <c r="E23" s="11">
        <v>87</v>
      </c>
      <c r="F23" s="11">
        <v>13</v>
      </c>
      <c r="G23" s="11">
        <v>74</v>
      </c>
      <c r="H23" s="11">
        <v>67</v>
      </c>
      <c r="I23" s="12">
        <f t="shared" si="1"/>
        <v>0.93055555555555558</v>
      </c>
      <c r="J23" s="11">
        <v>26</v>
      </c>
      <c r="K23" s="8">
        <f t="shared" si="10"/>
        <v>0.3611111111111111</v>
      </c>
      <c r="L23" s="11">
        <v>40</v>
      </c>
      <c r="M23" s="11">
        <v>1</v>
      </c>
      <c r="N23" s="11">
        <v>4</v>
      </c>
      <c r="O23" s="11">
        <v>1</v>
      </c>
      <c r="P23" s="11">
        <v>1</v>
      </c>
      <c r="Q23" s="11">
        <v>1</v>
      </c>
      <c r="R23" s="11">
        <v>0</v>
      </c>
    </row>
    <row r="24" spans="1:19" s="15" customFormat="1" ht="18.75">
      <c r="A24" s="9"/>
      <c r="B24" s="9" t="s">
        <v>41</v>
      </c>
      <c r="C24" s="9"/>
      <c r="D24" s="13">
        <f>+D25+D26+D27+D28</f>
        <v>383</v>
      </c>
      <c r="E24" s="13">
        <f t="shared" ref="E24:J24" si="34">+E25+E26+E27+E28</f>
        <v>565</v>
      </c>
      <c r="F24" s="13">
        <f t="shared" si="34"/>
        <v>78</v>
      </c>
      <c r="G24" s="13">
        <f t="shared" si="34"/>
        <v>487</v>
      </c>
      <c r="H24" s="13">
        <f t="shared" si="34"/>
        <v>451</v>
      </c>
      <c r="I24" s="16">
        <f t="shared" si="1"/>
        <v>0.96367521367521369</v>
      </c>
      <c r="J24" s="13">
        <f t="shared" si="34"/>
        <v>218</v>
      </c>
      <c r="K24" s="8">
        <f t="shared" si="10"/>
        <v>0.46581196581196582</v>
      </c>
      <c r="L24" s="13">
        <f t="shared" ref="L24" si="35">+L25+L26+L27+L28</f>
        <v>220</v>
      </c>
      <c r="M24" s="13">
        <f t="shared" ref="M24" si="36">+M25+M26+M27+M28</f>
        <v>13</v>
      </c>
      <c r="N24" s="13">
        <f t="shared" ref="N24" si="37">+N25+N26+N27+N28</f>
        <v>10</v>
      </c>
      <c r="O24" s="13">
        <f t="shared" ref="O24" si="38">+O25+O26+O27+O28</f>
        <v>7</v>
      </c>
      <c r="P24" s="13">
        <f t="shared" ref="P24" si="39">+P25+P26+P27+P28</f>
        <v>0</v>
      </c>
      <c r="Q24" s="13">
        <f t="shared" ref="Q24" si="40">+Q25+Q26+Q27+Q28</f>
        <v>17</v>
      </c>
      <c r="R24" s="13">
        <f t="shared" ref="R24" si="41">+R25+R26+R27+R28</f>
        <v>2</v>
      </c>
      <c r="S24" s="14"/>
    </row>
    <row r="25" spans="1:19" ht="18.75">
      <c r="A25" s="9">
        <v>1</v>
      </c>
      <c r="B25" s="10" t="s">
        <v>34</v>
      </c>
      <c r="C25" s="10" t="s">
        <v>23</v>
      </c>
      <c r="D25" s="11">
        <v>108</v>
      </c>
      <c r="E25" s="11">
        <v>157</v>
      </c>
      <c r="F25" s="11">
        <v>28</v>
      </c>
      <c r="G25" s="11">
        <v>129</v>
      </c>
      <c r="H25" s="11">
        <v>123</v>
      </c>
      <c r="I25" s="12">
        <f t="shared" si="1"/>
        <v>0.96850393700787396</v>
      </c>
      <c r="J25" s="11">
        <v>60</v>
      </c>
      <c r="K25" s="8">
        <f t="shared" si="10"/>
        <v>0.47244094488188976</v>
      </c>
      <c r="L25" s="11">
        <v>60</v>
      </c>
      <c r="M25" s="11">
        <v>3</v>
      </c>
      <c r="N25" s="11">
        <v>3</v>
      </c>
      <c r="O25" s="11">
        <v>1</v>
      </c>
      <c r="P25" s="11">
        <v>0</v>
      </c>
      <c r="Q25" s="11">
        <v>2</v>
      </c>
      <c r="R25" s="11">
        <v>0</v>
      </c>
    </row>
    <row r="26" spans="1:19" ht="18.75">
      <c r="A26" s="9">
        <v>1</v>
      </c>
      <c r="B26" s="10" t="s">
        <v>35</v>
      </c>
      <c r="C26" s="10" t="s">
        <v>23</v>
      </c>
      <c r="D26" s="11">
        <v>68</v>
      </c>
      <c r="E26" s="11">
        <v>102</v>
      </c>
      <c r="F26" s="11">
        <v>10</v>
      </c>
      <c r="G26" s="11">
        <v>92</v>
      </c>
      <c r="H26" s="11">
        <v>82</v>
      </c>
      <c r="I26" s="12">
        <f t="shared" si="1"/>
        <v>0.94252873563218387</v>
      </c>
      <c r="J26" s="11">
        <v>36</v>
      </c>
      <c r="K26" s="8">
        <f t="shared" si="10"/>
        <v>0.41379310344827586</v>
      </c>
      <c r="L26" s="11">
        <v>42</v>
      </c>
      <c r="M26" s="11">
        <v>4</v>
      </c>
      <c r="N26" s="11">
        <v>2</v>
      </c>
      <c r="O26" s="11">
        <v>3</v>
      </c>
      <c r="P26" s="11">
        <v>0</v>
      </c>
      <c r="Q26" s="11">
        <v>3</v>
      </c>
      <c r="R26" s="11">
        <v>2</v>
      </c>
    </row>
    <row r="27" spans="1:19" ht="18.75">
      <c r="A27" s="9">
        <v>1</v>
      </c>
      <c r="B27" s="10" t="s">
        <v>36</v>
      </c>
      <c r="C27" s="10" t="s">
        <v>23</v>
      </c>
      <c r="D27" s="11">
        <v>123</v>
      </c>
      <c r="E27" s="11">
        <v>196</v>
      </c>
      <c r="F27" s="11">
        <v>18</v>
      </c>
      <c r="G27" s="11">
        <v>178</v>
      </c>
      <c r="H27" s="11">
        <v>159</v>
      </c>
      <c r="I27" s="12">
        <f t="shared" si="1"/>
        <v>0.95209580838323349</v>
      </c>
      <c r="J27" s="11">
        <v>79</v>
      </c>
      <c r="K27" s="8">
        <f t="shared" si="10"/>
        <v>0.47305389221556887</v>
      </c>
      <c r="L27" s="11">
        <v>75</v>
      </c>
      <c r="M27" s="11">
        <v>5</v>
      </c>
      <c r="N27" s="11">
        <v>5</v>
      </c>
      <c r="O27" s="11">
        <v>3</v>
      </c>
      <c r="P27" s="11">
        <v>0</v>
      </c>
      <c r="Q27" s="11">
        <v>11</v>
      </c>
      <c r="R27" s="11">
        <v>0</v>
      </c>
    </row>
    <row r="28" spans="1:19" ht="18.75">
      <c r="A28" s="9">
        <v>1</v>
      </c>
      <c r="B28" s="10" t="s">
        <v>37</v>
      </c>
      <c r="C28" s="10" t="s">
        <v>23</v>
      </c>
      <c r="D28" s="11">
        <v>84</v>
      </c>
      <c r="E28" s="11">
        <v>110</v>
      </c>
      <c r="F28" s="11">
        <v>22</v>
      </c>
      <c r="G28" s="11">
        <v>88</v>
      </c>
      <c r="H28" s="11">
        <v>87</v>
      </c>
      <c r="I28" s="12">
        <f t="shared" si="1"/>
        <v>1</v>
      </c>
      <c r="J28" s="11">
        <v>43</v>
      </c>
      <c r="K28" s="8">
        <f t="shared" si="10"/>
        <v>0.4942528735632184</v>
      </c>
      <c r="L28" s="11">
        <v>43</v>
      </c>
      <c r="M28" s="11">
        <v>1</v>
      </c>
      <c r="N28" s="11">
        <v>0</v>
      </c>
      <c r="O28" s="11">
        <v>0</v>
      </c>
      <c r="P28" s="11">
        <v>0</v>
      </c>
      <c r="Q28" s="11">
        <v>1</v>
      </c>
      <c r="R28" s="11">
        <v>0</v>
      </c>
    </row>
  </sheetData>
  <sheetProtection formatCells="0" formatColumns="0" formatRows="0" insertColumns="0" insertRows="0" insertHyperlinks="0" deleteColumns="0" deleteRows="0" sort="0" autoFilter="0" pivotTables="0"/>
  <autoFilter ref="B8:R8">
    <filterColumn colId="9"/>
  </autoFilter>
  <mergeCells count="19">
    <mergeCell ref="A1:I1"/>
    <mergeCell ref="F4:R4"/>
    <mergeCell ref="G5:R5"/>
    <mergeCell ref="J6:M6"/>
    <mergeCell ref="A4:A8"/>
    <mergeCell ref="B4:B7"/>
    <mergeCell ref="C4:C7"/>
    <mergeCell ref="D4:D7"/>
    <mergeCell ref="E4:E7"/>
    <mergeCell ref="F5:F7"/>
    <mergeCell ref="G6:G7"/>
    <mergeCell ref="H6:H7"/>
    <mergeCell ref="R6:R7"/>
    <mergeCell ref="A2:I3"/>
    <mergeCell ref="I6:I7"/>
    <mergeCell ref="N6:N7"/>
    <mergeCell ref="O6:O7"/>
    <mergeCell ref="P6:P7"/>
    <mergeCell ref="Q6:Q7"/>
  </mergeCells>
  <pageMargins left="0.2" right="0.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Abbosxon Isokov</dc:creator>
  <cp:lastModifiedBy>acer2</cp:lastModifiedBy>
  <cp:lastPrinted>2026-05-19T03:05:56Z</cp:lastPrinted>
  <dcterms:created xsi:type="dcterms:W3CDTF">2019-08-16T11:18:00Z</dcterms:created>
  <dcterms:modified xsi:type="dcterms:W3CDTF">2026-05-20T12:34:37Z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1033-11.1.0.10161</vt:lpwstr>
  </property>
</Properties>
</file>