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PF-6247\"/>
    </mc:Choice>
  </mc:AlternateContent>
  <xr:revisionPtr revIDLastSave="0" documentId="8_{0E1FF7C9-38EA-46DE-8416-9810095F25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3" r:id="rId1"/>
  </sheets>
  <definedNames>
    <definedName name="hisobraqam">#REF!</definedName>
    <definedName name="ImportRow">#REF!</definedName>
    <definedName name="On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3" i="3" l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L123" i="3"/>
  <c r="L124" i="3" s="1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A64" i="3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L44" i="3"/>
  <c r="L50" i="3"/>
  <c r="A114" i="3" l="1"/>
  <c r="A115" i="3" s="1"/>
  <c r="A116" i="3" s="1"/>
  <c r="A117" i="3" s="1"/>
  <c r="A118" i="3" s="1"/>
  <c r="A119" i="3" s="1"/>
  <c r="L120" i="3"/>
  <c r="A48" i="3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5" i="3"/>
  <c r="L46" i="3"/>
  <c r="L47" i="3"/>
  <c r="L48" i="3"/>
  <c r="L49" i="3"/>
  <c r="L51" i="3"/>
  <c r="L52" i="3"/>
  <c r="L53" i="3"/>
  <c r="L54" i="3"/>
  <c r="L55" i="3"/>
  <c r="L56" i="3"/>
  <c r="L57" i="3"/>
  <c r="L58" i="3"/>
  <c r="L59" i="3"/>
  <c r="L60" i="3" l="1"/>
</calcChain>
</file>

<file path=xl/sharedStrings.xml><?xml version="1.0" encoding="utf-8"?>
<sst xmlns="http://schemas.openxmlformats.org/spreadsheetml/2006/main" count="1088" uniqueCount="417">
  <si>
    <t>Сумма</t>
  </si>
  <si>
    <t>44252110</t>
  </si>
  <si>
    <t>44299990</t>
  </si>
  <si>
    <t>44292100</t>
  </si>
  <si>
    <t>44252120</t>
  </si>
  <si>
    <t>44234100</t>
  </si>
  <si>
    <t>44252500</t>
  </si>
  <si>
    <t>44292200</t>
  </si>
  <si>
    <t>44234920</t>
  </si>
  <si>
    <t>44821190</t>
  </si>
  <si>
    <t>Товар номи</t>
  </si>
  <si>
    <t>Сони</t>
  </si>
  <si>
    <t>Нархи</t>
  </si>
  <si>
    <t>Услуга по текущему ремонту оборудования</t>
  </si>
  <si>
    <t>Бумага для офисной техники белая</t>
  </si>
  <si>
    <t>Стикер</t>
  </si>
  <si>
    <t>Ручка канцелярская</t>
  </si>
  <si>
    <t>Услуга по подключению к интернету</t>
  </si>
  <si>
    <t>Бумага туалетная</t>
  </si>
  <si>
    <t>Ежемесячная абонентская плата за использование Единой межведомственной электронной системы исполнительской дисциплины ?Ijro.gov.uz?</t>
  </si>
  <si>
    <t>Бензин автомобильный</t>
  </si>
  <si>
    <t>Услуга по хранению и обслуживанию грузов под таможенным контролем на таможенном складе</t>
  </si>
  <si>
    <t>Т/р</t>
  </si>
  <si>
    <t>Етказиб берувчи номи</t>
  </si>
  <si>
    <t>Жами:</t>
  </si>
  <si>
    <t>Шартнома 
рақами</t>
  </si>
  <si>
    <t>Шартнома 
санаси</t>
  </si>
  <si>
    <t>Харажатлар
 моддаси</t>
  </si>
  <si>
    <t>Молиялаштириш манбаси</t>
  </si>
  <si>
    <t>Лот рақами</t>
  </si>
  <si>
    <t>123</t>
  </si>
  <si>
    <t>Картридж для принтера</t>
  </si>
  <si>
    <t>Скрепки металлические</t>
  </si>
  <si>
    <t>Букет из живых цветов</t>
  </si>
  <si>
    <t>Ҳисобот даври</t>
  </si>
  <si>
    <t>Етказиб берувчи СТИРи</t>
  </si>
  <si>
    <t>Ўлчов бирлиги</t>
  </si>
  <si>
    <t>303055063</t>
  </si>
  <si>
    <t>204670852</t>
  </si>
  <si>
    <t>303390828</t>
  </si>
  <si>
    <t>201222058</t>
  </si>
  <si>
    <t>305109680</t>
  </si>
  <si>
    <t>200833833</t>
  </si>
  <si>
    <t>203366731</t>
  </si>
  <si>
    <t>202570646</t>
  </si>
  <si>
    <t>200898364</t>
  </si>
  <si>
    <t>201440547</t>
  </si>
  <si>
    <t>303757574</t>
  </si>
  <si>
    <t>300970850</t>
  </si>
  <si>
    <t>205040829</t>
  </si>
  <si>
    <t>1917487402</t>
  </si>
  <si>
    <t>6504/VPN-NET-371</t>
  </si>
  <si>
    <t>1409/26</t>
  </si>
  <si>
    <t>Бюджет</t>
  </si>
  <si>
    <t>усл. ед</t>
  </si>
  <si>
    <t>шт</t>
  </si>
  <si>
    <t>Бумага для заметок</t>
  </si>
  <si>
    <t>упак</t>
  </si>
  <si>
    <t>пачк.</t>
  </si>
  <si>
    <t>Услуга по страхованию гражданской ответственности владельцев автотранспортных средств</t>
  </si>
  <si>
    <t>Услуга специальной почтовой связи</t>
  </si>
  <si>
    <t>Услуга телефонной связи</t>
  </si>
  <si>
    <t>Услуга инженерных коллекторов</t>
  </si>
  <si>
    <t>Услуга государственной фельдъегерской связи</t>
  </si>
  <si>
    <t>л</t>
  </si>
  <si>
    <t>I чорак</t>
  </si>
  <si>
    <t>Ҳарид жараёнини амалга ошириш тури</t>
  </si>
  <si>
    <t>Тўғридан тўғри</t>
  </si>
  <si>
    <t>Электрон дўкон</t>
  </si>
  <si>
    <t>306894560</t>
  </si>
  <si>
    <t>202472894</t>
  </si>
  <si>
    <t>30201800600086</t>
  </si>
  <si>
    <t>34</t>
  </si>
  <si>
    <t>Услуга по организации горячего питания</t>
  </si>
  <si>
    <t>Услуга по оформлению декларации</t>
  </si>
  <si>
    <t>Услуга по выдаче сертификата соответствия на товар и услуги</t>
  </si>
  <si>
    <t>309440585</t>
  </si>
  <si>
    <t>Средство для мытья пола</t>
  </si>
  <si>
    <t>Карандаши простые и цветные с грифелями в твердой оболочке</t>
  </si>
  <si>
    <t>310436930</t>
  </si>
  <si>
    <t>Сетевой фильтр</t>
  </si>
  <si>
    <t>м</t>
  </si>
  <si>
    <t>Степлер</t>
  </si>
  <si>
    <t>Зажим для бумаги</t>
  </si>
  <si>
    <t>Перфофайл</t>
  </si>
  <si>
    <t>пач</t>
  </si>
  <si>
    <t>100010860262807098100350001 шахсий ғазна ҳисобварағи бўйича</t>
  </si>
  <si>
    <t>307273834</t>
  </si>
  <si>
    <t>308924347</t>
  </si>
  <si>
    <t>306759814</t>
  </si>
  <si>
    <t>206653665</t>
  </si>
  <si>
    <t>201122919</t>
  </si>
  <si>
    <t>308438001</t>
  </si>
  <si>
    <t>305389667</t>
  </si>
  <si>
    <t>компл.</t>
  </si>
  <si>
    <t>сут; дн</t>
  </si>
  <si>
    <t>компл</t>
  </si>
  <si>
    <t>Персональный компьютер</t>
  </si>
  <si>
    <t>Услуга по обработке грузов в специальных контейнерах, кроме портов</t>
  </si>
  <si>
    <t>кг</t>
  </si>
  <si>
    <t>Услуга по перевозке пассажиров служебным транспортом</t>
  </si>
  <si>
    <t>307027086</t>
  </si>
  <si>
    <t>304976863</t>
  </si>
  <si>
    <t>Канцелярский набор (настольный органайзер)</t>
  </si>
  <si>
    <t>Услуга по обслуживанию и ремонту транспортных средств</t>
  </si>
  <si>
    <t>306502944</t>
  </si>
  <si>
    <t>31912860140081</t>
  </si>
  <si>
    <t>302001922</t>
  </si>
  <si>
    <t>303057155</t>
  </si>
  <si>
    <t>305000842</t>
  </si>
  <si>
    <t>44354920</t>
  </si>
  <si>
    <t>44354990</t>
  </si>
  <si>
    <t>44354910</t>
  </si>
  <si>
    <t>Резные изделия из дерева</t>
  </si>
  <si>
    <t>Принтер</t>
  </si>
  <si>
    <t>Моноблок</t>
  </si>
  <si>
    <t>Кресло офисное</t>
  </si>
  <si>
    <t>31709986450048</t>
  </si>
  <si>
    <t>310613781</t>
  </si>
  <si>
    <t>42903896890033</t>
  </si>
  <si>
    <t>27</t>
  </si>
  <si>
    <t>рул</t>
  </si>
  <si>
    <t>Полиэтиленовые пакеты</t>
  </si>
  <si>
    <t>305898500</t>
  </si>
  <si>
    <t>Услуга по сертификации товаров</t>
  </si>
  <si>
    <t>Ўзбекистон Республикаси Олий таълим, фан ва инновациялар вазирлигининг давлат харидлари тўғрисидаги маълумотлари, шу жумладан тўғридан-тўғри шартномалар бўйича харид қилинган 
товарлар(ишлар, хизматлар) ( 2024 йил январь-март)</t>
  </si>
  <si>
    <t>"UNICON-SOFT" МЧЖ-20208000800809354003-01018</t>
  </si>
  <si>
    <t>OOO"POWER MAX GROUP"-20208000400391797001-01086</t>
  </si>
  <si>
    <t>ЧФ Begzod - Servis -SXS-20208000004296178001-00083</t>
  </si>
  <si>
    <t>ЯККА ТАРТИБДАГИ ТАДБИРКОР-20218000205668720001-01033</t>
  </si>
  <si>
    <t>OOO "INTEGRIS"-20208000504282055001-00419</t>
  </si>
  <si>
    <t>Яшил майдон МЧЖ-20208000705623782001-00212</t>
  </si>
  <si>
    <t>ООО DESKFORM-20214000004331983001-00974</t>
  </si>
  <si>
    <t>YTT XAYITBAYEV SHAHRIYOR OLIMBOY O?G?LI-20218000107024213001-00491</t>
  </si>
  <si>
    <t>Kans Art Sales OOO-20208000500786199001-01041</t>
  </si>
  <si>
    <t>FALCON LINE" хусусий корхонаси-20208000805146952001-00425</t>
  </si>
  <si>
    <t>AROMA FRESH AIR-20208000005620273001-01101</t>
  </si>
  <si>
    <t>YaTT  MAXAMMADG?IYOSOV SALOXIDDIN-20218000105717826001-01136</t>
  </si>
  <si>
    <t>ЖШЖ "BAYSHUBAR-TAHIATASH"-20208000900480704001-01139</t>
  </si>
  <si>
    <t>POWER KANS MCHJ-20208000505737236001-00491</t>
  </si>
  <si>
    <t>TRADE XADICHA BIZNES OK-20208000401031434001-01080</t>
  </si>
  <si>
    <t>MCHJ AT-TORIQ AS-SAHIH-20208000205435512001-00450</t>
  </si>
  <si>
    <t>ООО UMAKANSUL BUSINESS-20208000105163906001-01122</t>
  </si>
  <si>
    <t>ГУП  UNICON.UZ-20208000900155278001-00401</t>
  </si>
  <si>
    <t>OOO MUXAMMAD POLIGRAF-20208000300578937001-00083</t>
  </si>
  <si>
    <t>YASMINA NIXOLA MCHJ-20208000305674500001-01060</t>
  </si>
  <si>
    <t>HUMSAR HSSY GROUP MAS`ULIYATI CHEKLANGAN JAMIYAT-20208000705481251001-01041</t>
  </si>
  <si>
    <t>YTT XOLIQOVA ZIROATXON RAVSHANJON QIZI-20218000805716599001-00544</t>
  </si>
  <si>
    <t>OK ASADBEK ZULAYXO GULBAXOR-20208000305644067001-00714</t>
  </si>
  <si>
    <t>BULUNG`UR SHOHAZIMBEK MCHJ-20208000505512491002-00901</t>
  </si>
  <si>
    <t>YTT RUZIQULOV UMIDJON SOBIR O?G?LI-20218000605683750001-00997</t>
  </si>
  <si>
    <t>YTT TURSUNOV JASURBEK FAYZULLAJON O?G?LI-20218000705699337001-00433</t>
  </si>
  <si>
    <t>YTT TOLIBJONOV RUSTAM AKMALOVICH-20218000905673365001-00450</t>
  </si>
  <si>
    <t>THE STOCK MCHJ-20208000505693668001-00999</t>
  </si>
  <si>
    <t>YTT YAXSHIBOYEVA OYDIN ABDULLAYEVNA-20218000705698315001-01183</t>
  </si>
  <si>
    <t>"Инновацион ривожланиш нашриёт-матбаа уйи" ДУК-23402000300100001010-00014</t>
  </si>
  <si>
    <t>ЧП "Gamma Toner Technology"-20208000404874839001-01167</t>
  </si>
  <si>
    <t>"O`ZBEKTELEKOM" АЖ-20210000504074838073-00401</t>
  </si>
  <si>
    <t>ГФС ГКСИ и ТТРУз-20203000300135915004-00440</t>
  </si>
  <si>
    <t>"O`ZBEKISTON POCHTASI" АЖ-20210000900155266001-00401</t>
  </si>
  <si>
    <t>"O`ZBEKTELEKOM" АЖ-20210000604074838051-00401</t>
  </si>
  <si>
    <t>"O`ZBEKTELEKOM" АЖ-20210000304074838052-00401</t>
  </si>
  <si>
    <t>Тошкент ш.ер ости умумий утиш мухандислик коллекторлари бошкармаси-23402000300100001010-00014</t>
  </si>
  <si>
    <t>"UNG PETRO" МЧЖ-20208000304735172005-00440</t>
  </si>
  <si>
    <t>OZBEKINVEST НАЦИОНАЛЬНАЯ ЭКСП-ИМПОРТ.СТРАХ.КОМПАНИЯ-20216000400598682051-00450</t>
  </si>
  <si>
    <t>"O`ZBEKTELEKOM" АЖ-20210000704074838066-00401</t>
  </si>
  <si>
    <t>Республика махсус алока богламаси ДУК-20210000200155276007-00401</t>
  </si>
  <si>
    <t>KANSMART MCHJ-20208000500956674003-01176</t>
  </si>
  <si>
    <t>SBF-PRO SERVISE MAS`ULIYATI CHEKLANGAN JAMIYAT-20208000605669004001-00083</t>
  </si>
  <si>
    <t>204755104</t>
  </si>
  <si>
    <t>310302837</t>
  </si>
  <si>
    <t>51505056600038</t>
  </si>
  <si>
    <t>310256958</t>
  </si>
  <si>
    <t>52004035150029</t>
  </si>
  <si>
    <t>311028504</t>
  </si>
  <si>
    <t>306157170</t>
  </si>
  <si>
    <t>308840824</t>
  </si>
  <si>
    <t>200898586</t>
  </si>
  <si>
    <t>310650974</t>
  </si>
  <si>
    <t>309208484</t>
  </si>
  <si>
    <t>62109017080024</t>
  </si>
  <si>
    <t>53007006060036</t>
  </si>
  <si>
    <t>51601007050041</t>
  </si>
  <si>
    <t>50202060005017</t>
  </si>
  <si>
    <t>310774646</t>
  </si>
  <si>
    <t>42708861880019</t>
  </si>
  <si>
    <t>207102130</t>
  </si>
  <si>
    <t>305944103</t>
  </si>
  <si>
    <t>2166175</t>
  </si>
  <si>
    <t>2156260</t>
  </si>
  <si>
    <t>2152298</t>
  </si>
  <si>
    <t>2153317</t>
  </si>
  <si>
    <t>2137932</t>
  </si>
  <si>
    <t>2137948</t>
  </si>
  <si>
    <t>2137968</t>
  </si>
  <si>
    <t>2133939</t>
  </si>
  <si>
    <t>19</t>
  </si>
  <si>
    <t>2125935</t>
  </si>
  <si>
    <t>2125930</t>
  </si>
  <si>
    <t>2125944</t>
  </si>
  <si>
    <t>2125951</t>
  </si>
  <si>
    <t>2125933</t>
  </si>
  <si>
    <t>2121253</t>
  </si>
  <si>
    <t>2122772</t>
  </si>
  <si>
    <t>E-24-864</t>
  </si>
  <si>
    <t>2113404</t>
  </si>
  <si>
    <t>2113970</t>
  </si>
  <si>
    <t>2115252</t>
  </si>
  <si>
    <t>2115266</t>
  </si>
  <si>
    <t>2116139</t>
  </si>
  <si>
    <t>2116185</t>
  </si>
  <si>
    <t>2116596</t>
  </si>
  <si>
    <t>2102278</t>
  </si>
  <si>
    <t>2103266</t>
  </si>
  <si>
    <t>2103434</t>
  </si>
  <si>
    <t>2103476</t>
  </si>
  <si>
    <t>2103484</t>
  </si>
  <si>
    <t>2094872</t>
  </si>
  <si>
    <t>2094882</t>
  </si>
  <si>
    <t>2094878</t>
  </si>
  <si>
    <t>2096857</t>
  </si>
  <si>
    <t>14/2024</t>
  </si>
  <si>
    <t>2063552</t>
  </si>
  <si>
    <t>2063563</t>
  </si>
  <si>
    <t>102</t>
  </si>
  <si>
    <t>102-24/РР</t>
  </si>
  <si>
    <t>159-24</t>
  </si>
  <si>
    <t>03-00/0081120295</t>
  </si>
  <si>
    <t>2005</t>
  </si>
  <si>
    <t>153/М-9</t>
  </si>
  <si>
    <t>2033378</t>
  </si>
  <si>
    <t>5</t>
  </si>
  <si>
    <t>525-2024/IJRO</t>
  </si>
  <si>
    <t>2009458</t>
  </si>
  <si>
    <t xml:space="preserve">Калькулятор электронный </t>
  </si>
  <si>
    <t>Ароматизатор</t>
  </si>
  <si>
    <t>Кабель USB</t>
  </si>
  <si>
    <t>Защищенная электронная почта Е-ХАТ</t>
  </si>
  <si>
    <t>Услуга по изготовлению крафт конвертов с нанесением логотипа</t>
  </si>
  <si>
    <t>Светодиодная лента</t>
  </si>
  <si>
    <t>Чистоль</t>
  </si>
  <si>
    <t>Потолочный светильник</t>
  </si>
  <si>
    <t>Фирменный бланк</t>
  </si>
  <si>
    <t>месяц</t>
  </si>
  <si>
    <t>Услуга по применению технологии IP-телефонии</t>
  </si>
  <si>
    <t>241110082511056</t>
  </si>
  <si>
    <t>241110082496095</t>
  </si>
  <si>
    <t>241110082492206</t>
  </si>
  <si>
    <t>241110082493441</t>
  </si>
  <si>
    <t>241110082474051</t>
  </si>
  <si>
    <t>241110082474076</t>
  </si>
  <si>
    <t>241110082474101</t>
  </si>
  <si>
    <t>241110082469620</t>
  </si>
  <si>
    <t>241100452638295</t>
  </si>
  <si>
    <t>241110082460584</t>
  </si>
  <si>
    <t>241110082460576</t>
  </si>
  <si>
    <t>241110082460594</t>
  </si>
  <si>
    <t>241110082460602</t>
  </si>
  <si>
    <t>241110082460580</t>
  </si>
  <si>
    <t>241110082454707</t>
  </si>
  <si>
    <t>241110082456431</t>
  </si>
  <si>
    <t>241100102625859</t>
  </si>
  <si>
    <t>241110082445830</t>
  </si>
  <si>
    <t>241110082446516</t>
  </si>
  <si>
    <t>241110082448156</t>
  </si>
  <si>
    <t>241110082448189</t>
  </si>
  <si>
    <t>241110082449316</t>
  </si>
  <si>
    <t>241110082449374</t>
  </si>
  <si>
    <t>241110082449890</t>
  </si>
  <si>
    <t>241110082433079</t>
  </si>
  <si>
    <t>241110082434477</t>
  </si>
  <si>
    <t>241110082434755</t>
  </si>
  <si>
    <t>241110082434810</t>
  </si>
  <si>
    <t>241110082434818</t>
  </si>
  <si>
    <t>241110082423787</t>
  </si>
  <si>
    <t>241110082423804</t>
  </si>
  <si>
    <t>241110082423798</t>
  </si>
  <si>
    <t>241110082423815</t>
  </si>
  <si>
    <t>241100292597333</t>
  </si>
  <si>
    <t>241110082386045</t>
  </si>
  <si>
    <t>241110082386060</t>
  </si>
  <si>
    <t>241100242540719</t>
  </si>
  <si>
    <t>241100242539233</t>
  </si>
  <si>
    <t>241100102539271</t>
  </si>
  <si>
    <t>241100242539289</t>
  </si>
  <si>
    <t>241100242539474</t>
  </si>
  <si>
    <t>241100102540002</t>
  </si>
  <si>
    <t>241100422538869</t>
  </si>
  <si>
    <t>241100372538643</t>
  </si>
  <si>
    <t>241100242512026</t>
  </si>
  <si>
    <t>241100242512242</t>
  </si>
  <si>
    <t>241100242512624</t>
  </si>
  <si>
    <t>241110082350017</t>
  </si>
  <si>
    <t>241100452484598</t>
  </si>
  <si>
    <t>241100102421832</t>
  </si>
  <si>
    <t>241110082320107</t>
  </si>
  <si>
    <t>401010860262807094100350001 шахсий ғазна ҳисобварағи бўйича</t>
  </si>
  <si>
    <t>2158751</t>
  </si>
  <si>
    <t>2152230</t>
  </si>
  <si>
    <t>2153245</t>
  </si>
  <si>
    <t>2152040</t>
  </si>
  <si>
    <t>2148866</t>
  </si>
  <si>
    <t>2149124</t>
  </si>
  <si>
    <t>2149125</t>
  </si>
  <si>
    <t>2149126</t>
  </si>
  <si>
    <t>2149133</t>
  </si>
  <si>
    <t>Без номер</t>
  </si>
  <si>
    <t>2148008</t>
  </si>
  <si>
    <t>8</t>
  </si>
  <si>
    <t>2141078</t>
  </si>
  <si>
    <t>2137080</t>
  </si>
  <si>
    <t>2134720</t>
  </si>
  <si>
    <t>2132935</t>
  </si>
  <si>
    <t>2125846</t>
  </si>
  <si>
    <t>2125836</t>
  </si>
  <si>
    <t>2125627</t>
  </si>
  <si>
    <t>2125848</t>
  </si>
  <si>
    <t>2125852</t>
  </si>
  <si>
    <t>2126425</t>
  </si>
  <si>
    <t>2126925</t>
  </si>
  <si>
    <t>2127011</t>
  </si>
  <si>
    <t>2127778</t>
  </si>
  <si>
    <t>2121242</t>
  </si>
  <si>
    <t>2123065</t>
  </si>
  <si>
    <t>2118479</t>
  </si>
  <si>
    <t>2118481</t>
  </si>
  <si>
    <t>2114017</t>
  </si>
  <si>
    <t>2114024</t>
  </si>
  <si>
    <t>2115443</t>
  </si>
  <si>
    <t>2116885</t>
  </si>
  <si>
    <t>2110728</t>
  </si>
  <si>
    <t>2110737</t>
  </si>
  <si>
    <t>Экс-154/3</t>
  </si>
  <si>
    <t>2098592</t>
  </si>
  <si>
    <t>2099931</t>
  </si>
  <si>
    <t>2090911</t>
  </si>
  <si>
    <t>2091695</t>
  </si>
  <si>
    <t>2092432</t>
  </si>
  <si>
    <t>2092433</t>
  </si>
  <si>
    <t>2083476</t>
  </si>
  <si>
    <t>2083477</t>
  </si>
  <si>
    <t>2083471</t>
  </si>
  <si>
    <t>2083469</t>
  </si>
  <si>
    <t>2089868</t>
  </si>
  <si>
    <t>2089869</t>
  </si>
  <si>
    <t>JPD 4122-3018</t>
  </si>
  <si>
    <t>2040030</t>
  </si>
  <si>
    <t>2036707</t>
  </si>
  <si>
    <t>2036807</t>
  </si>
  <si>
    <t>2036808</t>
  </si>
  <si>
    <t>2033654</t>
  </si>
  <si>
    <t>2033675</t>
  </si>
  <si>
    <t>ERGO OFFICE MCHJ-20208000905515231001-00440</t>
  </si>
  <si>
    <t>ИП Садиков Б.Т-20218000404410926001-00837</t>
  </si>
  <si>
    <t>СП OOO AZIA TRANS TERMINAL-20208000904520331001-01041</t>
  </si>
  <si>
    <t>OOO "KOLORPARK"-20208000104376613001-00401</t>
  </si>
  <si>
    <t>BELCOR MCHJ-20208000200951837001-00444</t>
  </si>
  <si>
    <t>"UZBEKISTAN AIRPORTS CARGO" MAS`ULIYATI CHEKLANGAN JAMIYAT-20208000605575075001-00450</t>
  </si>
  <si>
    <t>O`ZBEKISTON RESPUBLIKASI MOLIYA VAZIRLIGI-29896000000000014029-00014</t>
  </si>
  <si>
    <t>YTT ZIYODULLAYEV G?ANISHER DILMUROD O?G?LI-20218000505707955001-01183</t>
  </si>
  <si>
    <t>"CITY-TOUR" MASULIYATI CHEKLANGAN JAMIYATI-20208000505089996001-01115</t>
  </si>
  <si>
    <t>ЯТТ АСЛОНОВ ХАЁТЖОН НЕЪМАТОВИЧ-20218000605423754001-00212</t>
  </si>
  <si>
    <t>ЯТТ Убайдуллаев А С-20218000600807264001-01145</t>
  </si>
  <si>
    <t>ЧП ACCOUNT SERVER GROUP-20208000000792105001-00083</t>
  </si>
  <si>
    <t>ООО HI SOFT COMPUTERS-20208000904916903001-01071</t>
  </si>
  <si>
    <t>YTT G?ANIYEVA OQILA SA?DULLA QIZI-20218000805723318001-00446</t>
  </si>
  <si>
    <t>SULFOZ-20208000205451498001-00083</t>
  </si>
  <si>
    <t>ООО "ALLIANCE STANDARD GROUP"-20208000100392503001-00421</t>
  </si>
  <si>
    <t>ООО HUMO-STAR-20208000305382593001-00440</t>
  </si>
  <si>
    <t>Ozb res.Iqtisodiy taraqqiyot va kambagallikni qisqartirish vazirligi HLIKKEM DUK-23402000300100001010-00014</t>
  </si>
  <si>
    <t>МАРЖОНА ФАЙЗ МЧЖ-20208000900925640001-00446</t>
  </si>
  <si>
    <t>YTT JO?RAYEV ABBOS ABDURASUL O?G?LI-20218000605450091001-00491</t>
  </si>
  <si>
    <t>FULL PLATE MAS`ULIYATI CHEKLANGAN JAMIYAT-20208000600203743001-00421</t>
  </si>
  <si>
    <t>YATT ABDUXAMITOV ABDUQODIR ABDURASHIT O`G`LI-20218000905461704001-00491</t>
  </si>
  <si>
    <t>ООО Hakim trans uz-20208000705128428001-00997</t>
  </si>
  <si>
    <t>"O`ZTEMIRYO`LYO`LOVCHI" АЖ-20210000003717281003-00450</t>
  </si>
  <si>
    <t>POYTAXT TERMENAL SERVIS MCHJ-20208000705202505001-00083</t>
  </si>
  <si>
    <t>309460743</t>
  </si>
  <si>
    <t>205353003</t>
  </si>
  <si>
    <t>52404026180037</t>
  </si>
  <si>
    <t>31804832330065</t>
  </si>
  <si>
    <t>42609916500013</t>
  </si>
  <si>
    <t>308968054</t>
  </si>
  <si>
    <t>305219838</t>
  </si>
  <si>
    <t>305772040</t>
  </si>
  <si>
    <t>302562787</t>
  </si>
  <si>
    <t>30808852940085</t>
  </si>
  <si>
    <t>241110082499465</t>
  </si>
  <si>
    <t>241110082492035</t>
  </si>
  <si>
    <t>Панель деревянная МДФ</t>
  </si>
  <si>
    <t>Фотоальбом</t>
  </si>
  <si>
    <t>Консалтинговая услуга</t>
  </si>
  <si>
    <t>Телевизор</t>
  </si>
  <si>
    <t>Доска магнитно-маркерная</t>
  </si>
  <si>
    <t>Источник бесперебойного питания</t>
  </si>
  <si>
    <t>Стол письменный</t>
  </si>
  <si>
    <t>Диван</t>
  </si>
  <si>
    <t>Стол для совещаний</t>
  </si>
  <si>
    <t>Мягкая мебель</t>
  </si>
  <si>
    <t>Набор мебели для кабинета руководителя</t>
  </si>
  <si>
    <t>Аудио спикерфон</t>
  </si>
  <si>
    <t>Адаптер проточный для хроматографических колонок</t>
  </si>
  <si>
    <t>Графические планшеты</t>
  </si>
  <si>
    <t>Электрочайники бытовые</t>
  </si>
  <si>
    <t>Звуковой монитор</t>
  </si>
  <si>
    <t>Услуга по комплексной экспертизе предпроектной, проектной и тендерной документации</t>
  </si>
  <si>
    <t>Услуга по обслуживанию серверного оборудования</t>
  </si>
  <si>
    <t>Электросоковыжималка</t>
  </si>
  <si>
    <t>Комнатный увлажнитель воздуха</t>
  </si>
  <si>
    <t>Услуга по перевозке пассажиров железнодорожным транспортом</t>
  </si>
  <si>
    <t>400110860262807098100350001 шахсий ғазна ҳисобварағи бўйича</t>
  </si>
  <si>
    <t>"DAVLAT AXBOROT TIZIMLARINI YARATISH VA QOLLAB QUVATLASH BOYICHA YAGONA INTEGR-"-20208000904198204002-00445</t>
  </si>
  <si>
    <t>2/57-hrm-2024</t>
  </si>
  <si>
    <t>204118319</t>
  </si>
  <si>
    <t>Услуга по проектированию и разработке информационных технологий для прикладных задач и тестированию программного обеспечения</t>
  </si>
  <si>
    <t>ОТМРЖ</t>
  </si>
  <si>
    <t>Ривожлантириш жамғармаси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</si>
</sst>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164" fontId="3" fillId="0" borderId="1" xfId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4"/>
  <sheetViews>
    <sheetView tabSelected="1" view="pageBreakPreview" zoomScale="85" zoomScaleNormal="85" zoomScaleSheetLayoutView="85" workbookViewId="0">
      <selection activeCell="N124" sqref="N124"/>
    </sheetView>
  </sheetViews>
  <sheetFormatPr defaultRowHeight="15" x14ac:dyDescent="0.25"/>
  <cols>
    <col min="1" max="1" width="10.28515625" customWidth="1"/>
    <col min="2" max="2" width="12.85546875" customWidth="1"/>
    <col min="3" max="3" width="15.28515625" customWidth="1"/>
    <col min="4" max="4" width="37.5703125" customWidth="1"/>
    <col min="5" max="5" width="18" customWidth="1"/>
    <col min="6" max="6" width="12.85546875" customWidth="1"/>
    <col min="7" max="7" width="12.5703125" bestFit="1" customWidth="1"/>
    <col min="8" max="8" width="41" bestFit="1" customWidth="1"/>
    <col min="9" max="9" width="8.85546875" customWidth="1"/>
    <col min="11" max="11" width="15.7109375" customWidth="1"/>
    <col min="12" max="12" width="19.5703125" bestFit="1" customWidth="1"/>
    <col min="13" max="13" width="10.28515625" bestFit="1" customWidth="1"/>
    <col min="14" max="14" width="18.28515625" customWidth="1"/>
    <col min="15" max="15" width="22.7109375" style="8" customWidth="1"/>
  </cols>
  <sheetData>
    <row r="1" spans="1:15" s="10" customFormat="1" ht="14.45" customHeight="1" x14ac:dyDescent="0.25">
      <c r="A1" s="58" t="s">
        <v>125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s="10" customFormat="1" ht="14.45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10" customFormat="1" ht="14.4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s="10" customFormat="1" ht="14.45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ht="73.900000000000006" customHeight="1" x14ac:dyDescent="0.25">
      <c r="A5" s="37" t="s">
        <v>22</v>
      </c>
      <c r="B5" s="38" t="s">
        <v>34</v>
      </c>
      <c r="C5" s="38" t="s">
        <v>66</v>
      </c>
      <c r="D5" s="38" t="s">
        <v>23</v>
      </c>
      <c r="E5" s="38" t="s">
        <v>35</v>
      </c>
      <c r="F5" s="38" t="s">
        <v>25</v>
      </c>
      <c r="G5" s="38" t="s">
        <v>26</v>
      </c>
      <c r="H5" s="38" t="s">
        <v>10</v>
      </c>
      <c r="I5" s="38" t="s">
        <v>36</v>
      </c>
      <c r="J5" s="38" t="s">
        <v>11</v>
      </c>
      <c r="K5" s="38" t="s">
        <v>12</v>
      </c>
      <c r="L5" s="38" t="s">
        <v>0</v>
      </c>
      <c r="M5" s="38" t="s">
        <v>27</v>
      </c>
      <c r="N5" s="38" t="s">
        <v>28</v>
      </c>
      <c r="O5" s="39" t="s">
        <v>29</v>
      </c>
    </row>
    <row r="6" spans="1:15" ht="16.899999999999999" customHeight="1" x14ac:dyDescent="0.25">
      <c r="A6" s="55" t="s">
        <v>86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</row>
    <row r="7" spans="1:15" ht="41.45" customHeight="1" x14ac:dyDescent="0.25">
      <c r="A7" s="1">
        <v>1</v>
      </c>
      <c r="B7" s="1" t="s">
        <v>65</v>
      </c>
      <c r="C7" s="1" t="s">
        <v>68</v>
      </c>
      <c r="D7" s="1" t="s">
        <v>133</v>
      </c>
      <c r="E7" s="11" t="s">
        <v>171</v>
      </c>
      <c r="F7" s="4" t="s">
        <v>188</v>
      </c>
      <c r="G7" s="14">
        <v>45379</v>
      </c>
      <c r="H7" s="12" t="s">
        <v>234</v>
      </c>
      <c r="I7" s="1" t="s">
        <v>55</v>
      </c>
      <c r="J7" s="1">
        <v>5</v>
      </c>
      <c r="K7" s="5">
        <v>80998</v>
      </c>
      <c r="L7" s="5">
        <f t="shared" ref="L7:L38" si="0">+K7*J7</f>
        <v>404990</v>
      </c>
      <c r="M7" s="1" t="s">
        <v>1</v>
      </c>
      <c r="N7" s="1" t="s">
        <v>53</v>
      </c>
      <c r="O7" s="18" t="s">
        <v>245</v>
      </c>
    </row>
    <row r="8" spans="1:15" ht="30" x14ac:dyDescent="0.25">
      <c r="A8" s="1">
        <f>+A7+1</f>
        <v>2</v>
      </c>
      <c r="B8" s="1" t="s">
        <v>65</v>
      </c>
      <c r="C8" s="1" t="s">
        <v>68</v>
      </c>
      <c r="D8" s="1" t="s">
        <v>134</v>
      </c>
      <c r="E8" s="11" t="s">
        <v>102</v>
      </c>
      <c r="F8" s="4" t="s">
        <v>189</v>
      </c>
      <c r="G8" s="14">
        <v>45376</v>
      </c>
      <c r="H8" s="12" t="s">
        <v>84</v>
      </c>
      <c r="I8" s="1" t="s">
        <v>85</v>
      </c>
      <c r="J8" s="1">
        <v>10</v>
      </c>
      <c r="K8" s="5">
        <v>18000</v>
      </c>
      <c r="L8" s="5">
        <f t="shared" si="0"/>
        <v>180000</v>
      </c>
      <c r="M8" s="1" t="s">
        <v>1</v>
      </c>
      <c r="N8" s="1" t="s">
        <v>53</v>
      </c>
      <c r="O8" s="18" t="s">
        <v>246</v>
      </c>
    </row>
    <row r="9" spans="1:15" ht="30" x14ac:dyDescent="0.25">
      <c r="A9" s="1">
        <f t="shared" ref="A9:A47" si="1">+A8+1</f>
        <v>3</v>
      </c>
      <c r="B9" s="1" t="s">
        <v>65</v>
      </c>
      <c r="C9" s="1" t="s">
        <v>68</v>
      </c>
      <c r="D9" s="1" t="s">
        <v>135</v>
      </c>
      <c r="E9" s="11" t="s">
        <v>69</v>
      </c>
      <c r="F9" s="4" t="s">
        <v>190</v>
      </c>
      <c r="G9" s="14">
        <v>45371</v>
      </c>
      <c r="H9" s="15" t="s">
        <v>18</v>
      </c>
      <c r="I9" s="12" t="s">
        <v>57</v>
      </c>
      <c r="J9" s="1">
        <v>100</v>
      </c>
      <c r="K9" s="5">
        <v>12360</v>
      </c>
      <c r="L9" s="5">
        <f t="shared" si="0"/>
        <v>1236000</v>
      </c>
      <c r="M9" s="1" t="s">
        <v>1</v>
      </c>
      <c r="N9" s="1" t="s">
        <v>53</v>
      </c>
      <c r="O9" s="18" t="s">
        <v>247</v>
      </c>
    </row>
    <row r="10" spans="1:15" ht="30" x14ac:dyDescent="0.25">
      <c r="A10" s="1">
        <f t="shared" si="1"/>
        <v>4</v>
      </c>
      <c r="B10" s="1" t="s">
        <v>65</v>
      </c>
      <c r="C10" s="1" t="s">
        <v>68</v>
      </c>
      <c r="D10" s="1" t="s">
        <v>136</v>
      </c>
      <c r="E10" s="11" t="s">
        <v>172</v>
      </c>
      <c r="F10" s="4" t="s">
        <v>191</v>
      </c>
      <c r="G10" s="14">
        <v>45376</v>
      </c>
      <c r="H10" s="15" t="s">
        <v>235</v>
      </c>
      <c r="I10" s="1" t="s">
        <v>55</v>
      </c>
      <c r="J10" s="1">
        <v>2</v>
      </c>
      <c r="K10" s="5">
        <v>650000</v>
      </c>
      <c r="L10" s="5">
        <f t="shared" si="0"/>
        <v>1300000</v>
      </c>
      <c r="M10" s="1" t="s">
        <v>1</v>
      </c>
      <c r="N10" s="1" t="s">
        <v>53</v>
      </c>
      <c r="O10" s="18" t="s">
        <v>248</v>
      </c>
    </row>
    <row r="11" spans="1:15" ht="45" x14ac:dyDescent="0.25">
      <c r="A11" s="1">
        <f t="shared" si="1"/>
        <v>5</v>
      </c>
      <c r="B11" s="1" t="s">
        <v>65</v>
      </c>
      <c r="C11" s="1" t="s">
        <v>68</v>
      </c>
      <c r="D11" s="1" t="s">
        <v>137</v>
      </c>
      <c r="E11" s="11" t="s">
        <v>173</v>
      </c>
      <c r="F11" s="4" t="s">
        <v>192</v>
      </c>
      <c r="G11" s="14">
        <v>45366</v>
      </c>
      <c r="H11" s="15" t="s">
        <v>16</v>
      </c>
      <c r="I11" s="1" t="s">
        <v>55</v>
      </c>
      <c r="J11" s="1">
        <v>200</v>
      </c>
      <c r="K11" s="5">
        <v>1185</v>
      </c>
      <c r="L11" s="5">
        <f t="shared" si="0"/>
        <v>237000</v>
      </c>
      <c r="M11" s="1" t="s">
        <v>1</v>
      </c>
      <c r="N11" s="1" t="s">
        <v>53</v>
      </c>
      <c r="O11" s="18" t="s">
        <v>249</v>
      </c>
    </row>
    <row r="12" spans="1:15" ht="30" x14ac:dyDescent="0.25">
      <c r="A12" s="1">
        <f t="shared" si="1"/>
        <v>6</v>
      </c>
      <c r="B12" s="1" t="s">
        <v>65</v>
      </c>
      <c r="C12" s="1" t="s">
        <v>68</v>
      </c>
      <c r="D12" s="1" t="s">
        <v>138</v>
      </c>
      <c r="E12" s="11" t="s">
        <v>39</v>
      </c>
      <c r="F12" s="4" t="s">
        <v>193</v>
      </c>
      <c r="G12" s="14">
        <v>45366</v>
      </c>
      <c r="H12" s="15" t="s">
        <v>78</v>
      </c>
      <c r="I12" s="1" t="s">
        <v>55</v>
      </c>
      <c r="J12" s="1">
        <v>120</v>
      </c>
      <c r="K12" s="5">
        <v>980</v>
      </c>
      <c r="L12" s="5">
        <f t="shared" si="0"/>
        <v>117600</v>
      </c>
      <c r="M12" s="1" t="s">
        <v>1</v>
      </c>
      <c r="N12" s="1" t="s">
        <v>53</v>
      </c>
      <c r="O12" s="18" t="s">
        <v>250</v>
      </c>
    </row>
    <row r="13" spans="1:15" ht="30" x14ac:dyDescent="0.25">
      <c r="A13" s="1">
        <f t="shared" si="1"/>
        <v>7</v>
      </c>
      <c r="B13" s="1" t="s">
        <v>65</v>
      </c>
      <c r="C13" s="1" t="s">
        <v>68</v>
      </c>
      <c r="D13" s="1" t="s">
        <v>138</v>
      </c>
      <c r="E13" s="11" t="s">
        <v>39</v>
      </c>
      <c r="F13" s="4" t="s">
        <v>194</v>
      </c>
      <c r="G13" s="14">
        <v>45366</v>
      </c>
      <c r="H13" s="15" t="s">
        <v>103</v>
      </c>
      <c r="I13" s="15" t="s">
        <v>58</v>
      </c>
      <c r="J13" s="1">
        <v>6</v>
      </c>
      <c r="K13" s="5">
        <v>85000</v>
      </c>
      <c r="L13" s="5">
        <f t="shared" si="0"/>
        <v>510000</v>
      </c>
      <c r="M13" s="1" t="s">
        <v>1</v>
      </c>
      <c r="N13" s="1" t="s">
        <v>53</v>
      </c>
      <c r="O13" s="18" t="s">
        <v>251</v>
      </c>
    </row>
    <row r="14" spans="1:15" ht="30" x14ac:dyDescent="0.25">
      <c r="A14" s="1">
        <f t="shared" si="1"/>
        <v>8</v>
      </c>
      <c r="B14" s="1" t="s">
        <v>65</v>
      </c>
      <c r="C14" s="1" t="s">
        <v>68</v>
      </c>
      <c r="D14" s="1" t="s">
        <v>129</v>
      </c>
      <c r="E14" s="11" t="s">
        <v>119</v>
      </c>
      <c r="F14" s="4" t="s">
        <v>195</v>
      </c>
      <c r="G14" s="14">
        <v>45365</v>
      </c>
      <c r="H14" s="15" t="s">
        <v>31</v>
      </c>
      <c r="I14" s="15" t="s">
        <v>94</v>
      </c>
      <c r="J14" s="1">
        <v>1</v>
      </c>
      <c r="K14" s="5">
        <v>3300000</v>
      </c>
      <c r="L14" s="5">
        <f t="shared" si="0"/>
        <v>3300000</v>
      </c>
      <c r="M14" s="1" t="s">
        <v>1</v>
      </c>
      <c r="N14" s="1" t="s">
        <v>53</v>
      </c>
      <c r="O14" s="18" t="s">
        <v>252</v>
      </c>
    </row>
    <row r="15" spans="1:15" ht="30" x14ac:dyDescent="0.25">
      <c r="A15" s="1">
        <f t="shared" si="1"/>
        <v>9</v>
      </c>
      <c r="B15" s="1" t="s">
        <v>65</v>
      </c>
      <c r="C15" s="1" t="s">
        <v>67</v>
      </c>
      <c r="D15" s="1" t="s">
        <v>128</v>
      </c>
      <c r="E15" s="11" t="s">
        <v>169</v>
      </c>
      <c r="F15" s="4" t="s">
        <v>196</v>
      </c>
      <c r="G15" s="14">
        <v>45357</v>
      </c>
      <c r="H15" s="15" t="s">
        <v>104</v>
      </c>
      <c r="I15" s="15" t="s">
        <v>54</v>
      </c>
      <c r="J15" s="1">
        <v>1</v>
      </c>
      <c r="K15" s="5">
        <v>17266000</v>
      </c>
      <c r="L15" s="5">
        <f t="shared" si="0"/>
        <v>17266000</v>
      </c>
      <c r="M15" s="1" t="s">
        <v>5</v>
      </c>
      <c r="N15" s="1" t="s">
        <v>53</v>
      </c>
      <c r="O15" s="18" t="s">
        <v>253</v>
      </c>
    </row>
    <row r="16" spans="1:15" ht="30" x14ac:dyDescent="0.25">
      <c r="A16" s="1">
        <f t="shared" si="1"/>
        <v>10</v>
      </c>
      <c r="B16" s="1" t="s">
        <v>65</v>
      </c>
      <c r="C16" s="1" t="s">
        <v>68</v>
      </c>
      <c r="D16" s="1" t="s">
        <v>139</v>
      </c>
      <c r="E16" s="11" t="s">
        <v>174</v>
      </c>
      <c r="F16" s="4" t="s">
        <v>197</v>
      </c>
      <c r="G16" s="14">
        <v>45359</v>
      </c>
      <c r="H16" s="15" t="s">
        <v>32</v>
      </c>
      <c r="I16" s="12" t="s">
        <v>57</v>
      </c>
      <c r="J16" s="1">
        <v>30</v>
      </c>
      <c r="K16" s="5">
        <v>3899</v>
      </c>
      <c r="L16" s="5">
        <f t="shared" si="0"/>
        <v>116970</v>
      </c>
      <c r="M16" s="1" t="s">
        <v>1</v>
      </c>
      <c r="N16" s="1" t="s">
        <v>53</v>
      </c>
      <c r="O16" s="18" t="s">
        <v>254</v>
      </c>
    </row>
    <row r="17" spans="1:15" ht="30" x14ac:dyDescent="0.25">
      <c r="A17" s="1">
        <f t="shared" si="1"/>
        <v>11</v>
      </c>
      <c r="B17" s="1" t="s">
        <v>65</v>
      </c>
      <c r="C17" s="1" t="s">
        <v>68</v>
      </c>
      <c r="D17" s="1" t="s">
        <v>140</v>
      </c>
      <c r="E17" s="11" t="s">
        <v>175</v>
      </c>
      <c r="F17" s="4" t="s">
        <v>198</v>
      </c>
      <c r="G17" s="14">
        <v>45359</v>
      </c>
      <c r="H17" s="16" t="s">
        <v>82</v>
      </c>
      <c r="I17" s="1" t="s">
        <v>55</v>
      </c>
      <c r="J17" s="1">
        <v>2</v>
      </c>
      <c r="K17" s="5">
        <v>80000.009999999995</v>
      </c>
      <c r="L17" s="5">
        <f t="shared" si="0"/>
        <v>160000.01999999999</v>
      </c>
      <c r="M17" s="1" t="s">
        <v>1</v>
      </c>
      <c r="N17" s="1" t="s">
        <v>53</v>
      </c>
      <c r="O17" s="18" t="s">
        <v>255</v>
      </c>
    </row>
    <row r="18" spans="1:15" ht="27.6" customHeight="1" x14ac:dyDescent="0.25">
      <c r="A18" s="1">
        <f t="shared" si="1"/>
        <v>12</v>
      </c>
      <c r="B18" s="1" t="s">
        <v>65</v>
      </c>
      <c r="C18" s="1" t="s">
        <v>68</v>
      </c>
      <c r="D18" s="1" t="s">
        <v>140</v>
      </c>
      <c r="E18" s="11" t="s">
        <v>175</v>
      </c>
      <c r="F18" s="4" t="s">
        <v>199</v>
      </c>
      <c r="G18" s="14">
        <v>45359</v>
      </c>
      <c r="H18" s="16" t="s">
        <v>56</v>
      </c>
      <c r="I18" s="15" t="s">
        <v>58</v>
      </c>
      <c r="J18" s="1">
        <v>20</v>
      </c>
      <c r="K18" s="5">
        <v>15000</v>
      </c>
      <c r="L18" s="5">
        <f t="shared" si="0"/>
        <v>300000</v>
      </c>
      <c r="M18" s="1" t="s">
        <v>1</v>
      </c>
      <c r="N18" s="1" t="s">
        <v>53</v>
      </c>
      <c r="O18" s="18" t="s">
        <v>256</v>
      </c>
    </row>
    <row r="19" spans="1:15" ht="27.6" customHeight="1" x14ac:dyDescent="0.25">
      <c r="A19" s="1">
        <f t="shared" si="1"/>
        <v>13</v>
      </c>
      <c r="B19" s="1" t="s">
        <v>65</v>
      </c>
      <c r="C19" s="1" t="s">
        <v>68</v>
      </c>
      <c r="D19" s="1" t="s">
        <v>140</v>
      </c>
      <c r="E19" s="11" t="s">
        <v>175</v>
      </c>
      <c r="F19" s="4" t="s">
        <v>200</v>
      </c>
      <c r="G19" s="14">
        <v>45359</v>
      </c>
      <c r="H19" s="15" t="s">
        <v>15</v>
      </c>
      <c r="I19" s="1" t="s">
        <v>55</v>
      </c>
      <c r="J19" s="1">
        <v>30</v>
      </c>
      <c r="K19" s="5">
        <v>4700</v>
      </c>
      <c r="L19" s="5">
        <f t="shared" si="0"/>
        <v>141000</v>
      </c>
      <c r="M19" s="1" t="s">
        <v>1</v>
      </c>
      <c r="N19" s="1" t="s">
        <v>53</v>
      </c>
      <c r="O19" s="18" t="s">
        <v>257</v>
      </c>
    </row>
    <row r="20" spans="1:15" ht="27.6" customHeight="1" x14ac:dyDescent="0.25">
      <c r="A20" s="1">
        <f t="shared" si="1"/>
        <v>14</v>
      </c>
      <c r="B20" s="1" t="s">
        <v>65</v>
      </c>
      <c r="C20" s="1" t="s">
        <v>68</v>
      </c>
      <c r="D20" s="1" t="s">
        <v>140</v>
      </c>
      <c r="E20" s="11" t="s">
        <v>175</v>
      </c>
      <c r="F20" s="4" t="s">
        <v>201</v>
      </c>
      <c r="G20" s="14">
        <v>45359</v>
      </c>
      <c r="H20" s="15" t="s">
        <v>83</v>
      </c>
      <c r="I20" s="1" t="s">
        <v>55</v>
      </c>
      <c r="J20" s="1">
        <v>5</v>
      </c>
      <c r="K20" s="5">
        <v>40000</v>
      </c>
      <c r="L20" s="5">
        <f t="shared" si="0"/>
        <v>200000</v>
      </c>
      <c r="M20" s="1" t="s">
        <v>1</v>
      </c>
      <c r="N20" s="1" t="s">
        <v>53</v>
      </c>
      <c r="O20" s="18" t="s">
        <v>258</v>
      </c>
    </row>
    <row r="21" spans="1:15" ht="27.6" customHeight="1" x14ac:dyDescent="0.25">
      <c r="A21" s="1">
        <f t="shared" si="1"/>
        <v>15</v>
      </c>
      <c r="B21" s="1" t="s">
        <v>65</v>
      </c>
      <c r="C21" s="1" t="s">
        <v>68</v>
      </c>
      <c r="D21" s="1" t="s">
        <v>141</v>
      </c>
      <c r="E21" s="11" t="s">
        <v>176</v>
      </c>
      <c r="F21" s="4" t="s">
        <v>202</v>
      </c>
      <c r="G21" s="14">
        <v>45358</v>
      </c>
      <c r="H21" s="15" t="s">
        <v>236</v>
      </c>
      <c r="I21" s="1" t="s">
        <v>55</v>
      </c>
      <c r="J21" s="1">
        <v>2</v>
      </c>
      <c r="K21" s="5">
        <v>329250</v>
      </c>
      <c r="L21" s="5">
        <f t="shared" si="0"/>
        <v>658500</v>
      </c>
      <c r="M21" s="1" t="s">
        <v>1</v>
      </c>
      <c r="N21" s="1" t="s">
        <v>53</v>
      </c>
      <c r="O21" s="18" t="s">
        <v>259</v>
      </c>
    </row>
    <row r="22" spans="1:15" ht="27.6" customHeight="1" x14ac:dyDescent="0.25">
      <c r="A22" s="1">
        <f>+A21+1</f>
        <v>16</v>
      </c>
      <c r="B22" s="1" t="s">
        <v>65</v>
      </c>
      <c r="C22" s="1" t="s">
        <v>68</v>
      </c>
      <c r="D22" s="1" t="s">
        <v>142</v>
      </c>
      <c r="E22" s="11" t="s">
        <v>101</v>
      </c>
      <c r="F22" s="4" t="s">
        <v>203</v>
      </c>
      <c r="G22" s="14">
        <v>45358</v>
      </c>
      <c r="H22" s="15" t="s">
        <v>18</v>
      </c>
      <c r="I22" s="1" t="s">
        <v>55</v>
      </c>
      <c r="J22" s="1">
        <v>100</v>
      </c>
      <c r="K22" s="5">
        <v>10801</v>
      </c>
      <c r="L22" s="5">
        <f t="shared" si="0"/>
        <v>1080100</v>
      </c>
      <c r="M22" s="1" t="s">
        <v>1</v>
      </c>
      <c r="N22" s="1" t="s">
        <v>53</v>
      </c>
      <c r="O22" s="18" t="s">
        <v>260</v>
      </c>
    </row>
    <row r="23" spans="1:15" ht="30" x14ac:dyDescent="0.25">
      <c r="A23" s="1">
        <f t="shared" si="1"/>
        <v>17</v>
      </c>
      <c r="B23" s="1" t="s">
        <v>65</v>
      </c>
      <c r="C23" s="1" t="s">
        <v>67</v>
      </c>
      <c r="D23" s="1" t="s">
        <v>143</v>
      </c>
      <c r="E23" s="11" t="s">
        <v>177</v>
      </c>
      <c r="F23" s="4" t="s">
        <v>204</v>
      </c>
      <c r="G23" s="14">
        <v>45351</v>
      </c>
      <c r="H23" s="15" t="s">
        <v>237</v>
      </c>
      <c r="I23" s="15" t="s">
        <v>54</v>
      </c>
      <c r="J23" s="1">
        <v>1</v>
      </c>
      <c r="K23" s="5">
        <v>740925</v>
      </c>
      <c r="L23" s="5">
        <f t="shared" si="0"/>
        <v>740925</v>
      </c>
      <c r="M23" s="1" t="s">
        <v>2</v>
      </c>
      <c r="N23" s="1" t="s">
        <v>53</v>
      </c>
      <c r="O23" s="18" t="s">
        <v>261</v>
      </c>
    </row>
    <row r="24" spans="1:15" ht="30" x14ac:dyDescent="0.25">
      <c r="A24" s="1">
        <f t="shared" si="1"/>
        <v>18</v>
      </c>
      <c r="B24" s="1" t="s">
        <v>65</v>
      </c>
      <c r="C24" s="1" t="s">
        <v>68</v>
      </c>
      <c r="D24" s="1" t="s">
        <v>144</v>
      </c>
      <c r="E24" s="11" t="s">
        <v>47</v>
      </c>
      <c r="F24" s="4" t="s">
        <v>205</v>
      </c>
      <c r="G24" s="14">
        <v>45353</v>
      </c>
      <c r="H24" s="15" t="s">
        <v>238</v>
      </c>
      <c r="I24" s="15" t="s">
        <v>54</v>
      </c>
      <c r="J24" s="1">
        <v>500</v>
      </c>
      <c r="K24" s="5">
        <v>4050</v>
      </c>
      <c r="L24" s="5">
        <f t="shared" si="0"/>
        <v>2025000</v>
      </c>
      <c r="M24" s="1" t="s">
        <v>1</v>
      </c>
      <c r="N24" s="1" t="s">
        <v>53</v>
      </c>
      <c r="O24" s="18" t="s">
        <v>262</v>
      </c>
    </row>
    <row r="25" spans="1:15" ht="30" x14ac:dyDescent="0.25">
      <c r="A25" s="1">
        <f t="shared" si="1"/>
        <v>19</v>
      </c>
      <c r="B25" s="1" t="s">
        <v>65</v>
      </c>
      <c r="C25" s="1" t="s">
        <v>68</v>
      </c>
      <c r="D25" s="1" t="s">
        <v>130</v>
      </c>
      <c r="E25" s="11" t="s">
        <v>38</v>
      </c>
      <c r="F25" s="4" t="s">
        <v>206</v>
      </c>
      <c r="G25" s="14">
        <v>45353</v>
      </c>
      <c r="H25" s="16" t="s">
        <v>31</v>
      </c>
      <c r="I25" s="15" t="s">
        <v>94</v>
      </c>
      <c r="J25" s="1">
        <v>1</v>
      </c>
      <c r="K25" s="5">
        <v>2400000</v>
      </c>
      <c r="L25" s="5">
        <f t="shared" si="0"/>
        <v>2400000</v>
      </c>
      <c r="M25" s="1" t="s">
        <v>1</v>
      </c>
      <c r="N25" s="1" t="s">
        <v>53</v>
      </c>
      <c r="O25" s="18" t="s">
        <v>263</v>
      </c>
    </row>
    <row r="26" spans="1:15" ht="30" x14ac:dyDescent="0.25">
      <c r="A26" s="1">
        <f t="shared" si="1"/>
        <v>20</v>
      </c>
      <c r="B26" s="1" t="s">
        <v>65</v>
      </c>
      <c r="C26" s="1" t="s">
        <v>68</v>
      </c>
      <c r="D26" s="1" t="s">
        <v>132</v>
      </c>
      <c r="E26" s="11" t="s">
        <v>49</v>
      </c>
      <c r="F26" s="4" t="s">
        <v>207</v>
      </c>
      <c r="G26" s="14">
        <v>45354</v>
      </c>
      <c r="H26" s="16" t="s">
        <v>14</v>
      </c>
      <c r="I26" s="15" t="s">
        <v>58</v>
      </c>
      <c r="J26" s="1">
        <v>100</v>
      </c>
      <c r="K26" s="5">
        <v>37700</v>
      </c>
      <c r="L26" s="5">
        <f t="shared" si="0"/>
        <v>3770000</v>
      </c>
      <c r="M26" s="1" t="s">
        <v>4</v>
      </c>
      <c r="N26" s="1" t="s">
        <v>53</v>
      </c>
      <c r="O26" s="18" t="s">
        <v>264</v>
      </c>
    </row>
    <row r="27" spans="1:15" ht="30" x14ac:dyDescent="0.25">
      <c r="A27" s="1">
        <f t="shared" si="1"/>
        <v>21</v>
      </c>
      <c r="B27" s="1" t="s">
        <v>65</v>
      </c>
      <c r="C27" s="1" t="s">
        <v>68</v>
      </c>
      <c r="D27" s="1" t="s">
        <v>127</v>
      </c>
      <c r="E27" s="11" t="s">
        <v>37</v>
      </c>
      <c r="F27" s="4" t="s">
        <v>208</v>
      </c>
      <c r="G27" s="14">
        <v>45354</v>
      </c>
      <c r="H27" s="15" t="s">
        <v>14</v>
      </c>
      <c r="I27" s="15" t="s">
        <v>58</v>
      </c>
      <c r="J27" s="1">
        <v>10</v>
      </c>
      <c r="K27" s="5">
        <v>88480</v>
      </c>
      <c r="L27" s="5">
        <f t="shared" si="0"/>
        <v>884800</v>
      </c>
      <c r="M27" s="1" t="s">
        <v>4</v>
      </c>
      <c r="N27" s="1" t="s">
        <v>53</v>
      </c>
      <c r="O27" s="18" t="s">
        <v>265</v>
      </c>
    </row>
    <row r="28" spans="1:15" ht="30" x14ac:dyDescent="0.25">
      <c r="A28" s="1">
        <f t="shared" si="1"/>
        <v>22</v>
      </c>
      <c r="B28" s="1" t="s">
        <v>65</v>
      </c>
      <c r="C28" s="1" t="s">
        <v>68</v>
      </c>
      <c r="D28" s="1" t="s">
        <v>145</v>
      </c>
      <c r="E28" s="11" t="s">
        <v>178</v>
      </c>
      <c r="F28" s="4" t="s">
        <v>209</v>
      </c>
      <c r="G28" s="14">
        <v>45354</v>
      </c>
      <c r="H28" s="15" t="s">
        <v>80</v>
      </c>
      <c r="I28" s="1" t="s">
        <v>55</v>
      </c>
      <c r="J28" s="1">
        <v>10</v>
      </c>
      <c r="K28" s="5">
        <v>63500</v>
      </c>
      <c r="L28" s="5">
        <f t="shared" si="0"/>
        <v>635000</v>
      </c>
      <c r="M28" s="1" t="s">
        <v>1</v>
      </c>
      <c r="N28" s="1" t="s">
        <v>53</v>
      </c>
      <c r="O28" s="18" t="s">
        <v>266</v>
      </c>
    </row>
    <row r="29" spans="1:15" ht="60" x14ac:dyDescent="0.25">
      <c r="A29" s="1">
        <f t="shared" si="1"/>
        <v>23</v>
      </c>
      <c r="B29" s="1" t="s">
        <v>65</v>
      </c>
      <c r="C29" s="1" t="s">
        <v>68</v>
      </c>
      <c r="D29" s="1" t="s">
        <v>146</v>
      </c>
      <c r="E29" s="11" t="s">
        <v>179</v>
      </c>
      <c r="F29" s="4" t="s">
        <v>210</v>
      </c>
      <c r="G29" s="14">
        <v>45354</v>
      </c>
      <c r="H29" s="16" t="s">
        <v>77</v>
      </c>
      <c r="I29" s="1" t="s">
        <v>55</v>
      </c>
      <c r="J29" s="1">
        <v>10</v>
      </c>
      <c r="K29" s="5">
        <v>78500</v>
      </c>
      <c r="L29" s="5">
        <f t="shared" si="0"/>
        <v>785000</v>
      </c>
      <c r="M29" s="1" t="s">
        <v>1</v>
      </c>
      <c r="N29" s="1" t="s">
        <v>53</v>
      </c>
      <c r="O29" s="18" t="s">
        <v>267</v>
      </c>
    </row>
    <row r="30" spans="1:15" ht="45" x14ac:dyDescent="0.25">
      <c r="A30" s="1">
        <f t="shared" si="1"/>
        <v>24</v>
      </c>
      <c r="B30" s="1" t="s">
        <v>65</v>
      </c>
      <c r="C30" s="1" t="s">
        <v>68</v>
      </c>
      <c r="D30" s="1" t="s">
        <v>147</v>
      </c>
      <c r="E30" s="11" t="s">
        <v>180</v>
      </c>
      <c r="F30" s="4" t="s">
        <v>211</v>
      </c>
      <c r="G30" s="14">
        <v>45354</v>
      </c>
      <c r="H30" s="16" t="s">
        <v>239</v>
      </c>
      <c r="I30" s="15" t="s">
        <v>81</v>
      </c>
      <c r="J30" s="1">
        <v>20</v>
      </c>
      <c r="K30" s="5">
        <v>19898</v>
      </c>
      <c r="L30" s="5">
        <f t="shared" si="0"/>
        <v>397960</v>
      </c>
      <c r="M30" s="1" t="s">
        <v>1</v>
      </c>
      <c r="N30" s="1" t="s">
        <v>53</v>
      </c>
      <c r="O30" s="18" t="s">
        <v>268</v>
      </c>
    </row>
    <row r="31" spans="1:15" ht="30" x14ac:dyDescent="0.25">
      <c r="A31" s="1">
        <f t="shared" si="1"/>
        <v>25</v>
      </c>
      <c r="B31" s="1" t="s">
        <v>65</v>
      </c>
      <c r="C31" s="1" t="s">
        <v>68</v>
      </c>
      <c r="D31" s="1" t="s">
        <v>130</v>
      </c>
      <c r="E31" s="11" t="s">
        <v>38</v>
      </c>
      <c r="F31" s="4" t="s">
        <v>212</v>
      </c>
      <c r="G31" s="14">
        <v>45347</v>
      </c>
      <c r="H31" s="16" t="s">
        <v>31</v>
      </c>
      <c r="I31" s="15" t="s">
        <v>94</v>
      </c>
      <c r="J31" s="1">
        <v>1</v>
      </c>
      <c r="K31" s="5">
        <v>2400000</v>
      </c>
      <c r="L31" s="5">
        <f t="shared" si="0"/>
        <v>2400000</v>
      </c>
      <c r="M31" s="1" t="s">
        <v>1</v>
      </c>
      <c r="N31" s="1" t="s">
        <v>53</v>
      </c>
      <c r="O31" s="18" t="s">
        <v>269</v>
      </c>
    </row>
    <row r="32" spans="1:15" ht="45" x14ac:dyDescent="0.25">
      <c r="A32" s="1">
        <f t="shared" si="1"/>
        <v>26</v>
      </c>
      <c r="B32" s="1" t="s">
        <v>65</v>
      </c>
      <c r="C32" s="1" t="s">
        <v>68</v>
      </c>
      <c r="D32" s="1" t="s">
        <v>148</v>
      </c>
      <c r="E32" s="11" t="s">
        <v>79</v>
      </c>
      <c r="F32" s="4" t="s">
        <v>213</v>
      </c>
      <c r="G32" s="14">
        <v>45347</v>
      </c>
      <c r="H32" s="15" t="s">
        <v>236</v>
      </c>
      <c r="I32" s="1" t="s">
        <v>55</v>
      </c>
      <c r="J32" s="1">
        <v>2</v>
      </c>
      <c r="K32" s="5">
        <v>72100</v>
      </c>
      <c r="L32" s="5">
        <f t="shared" si="0"/>
        <v>144200</v>
      </c>
      <c r="M32" s="1" t="s">
        <v>1</v>
      </c>
      <c r="N32" s="1" t="s">
        <v>53</v>
      </c>
      <c r="O32" s="18" t="s">
        <v>270</v>
      </c>
    </row>
    <row r="33" spans="1:15" ht="30" x14ac:dyDescent="0.25">
      <c r="A33" s="1">
        <f t="shared" si="1"/>
        <v>27</v>
      </c>
      <c r="B33" s="1" t="s">
        <v>65</v>
      </c>
      <c r="C33" s="1" t="s">
        <v>68</v>
      </c>
      <c r="D33" s="1" t="s">
        <v>149</v>
      </c>
      <c r="E33" s="11" t="s">
        <v>76</v>
      </c>
      <c r="F33" s="4" t="s">
        <v>214</v>
      </c>
      <c r="G33" s="14">
        <v>45347</v>
      </c>
      <c r="H33" s="15" t="s">
        <v>240</v>
      </c>
      <c r="I33" s="1" t="s">
        <v>55</v>
      </c>
      <c r="J33" s="1">
        <v>20</v>
      </c>
      <c r="K33" s="5">
        <v>10230</v>
      </c>
      <c r="L33" s="5">
        <f t="shared" si="0"/>
        <v>204600</v>
      </c>
      <c r="M33" s="1" t="s">
        <v>1</v>
      </c>
      <c r="N33" s="1" t="s">
        <v>53</v>
      </c>
      <c r="O33" s="18" t="s">
        <v>271</v>
      </c>
    </row>
    <row r="34" spans="1:15" ht="30" x14ac:dyDescent="0.25">
      <c r="A34" s="1">
        <f t="shared" si="1"/>
        <v>28</v>
      </c>
      <c r="B34" s="1" t="s">
        <v>65</v>
      </c>
      <c r="C34" s="1" t="s">
        <v>68</v>
      </c>
      <c r="D34" s="1" t="s">
        <v>150</v>
      </c>
      <c r="E34" s="11" t="s">
        <v>181</v>
      </c>
      <c r="F34" s="4" t="s">
        <v>215</v>
      </c>
      <c r="G34" s="14">
        <v>45347</v>
      </c>
      <c r="H34" s="16" t="s">
        <v>122</v>
      </c>
      <c r="I34" s="1" t="s">
        <v>55</v>
      </c>
      <c r="J34" s="1">
        <v>60</v>
      </c>
      <c r="K34" s="5">
        <v>7000</v>
      </c>
      <c r="L34" s="5">
        <f t="shared" si="0"/>
        <v>420000</v>
      </c>
      <c r="M34" s="1" t="s">
        <v>1</v>
      </c>
      <c r="N34" s="1" t="s">
        <v>53</v>
      </c>
      <c r="O34" s="18" t="s">
        <v>272</v>
      </c>
    </row>
    <row r="35" spans="1:15" ht="45" x14ac:dyDescent="0.25">
      <c r="A35" s="1">
        <f t="shared" si="1"/>
        <v>29</v>
      </c>
      <c r="B35" s="1" t="s">
        <v>65</v>
      </c>
      <c r="C35" s="1" t="s">
        <v>68</v>
      </c>
      <c r="D35" s="1" t="s">
        <v>151</v>
      </c>
      <c r="E35" s="11" t="s">
        <v>182</v>
      </c>
      <c r="F35" s="4" t="s">
        <v>216</v>
      </c>
      <c r="G35" s="14">
        <v>45347</v>
      </c>
      <c r="H35" s="15" t="s">
        <v>122</v>
      </c>
      <c r="I35" s="15" t="s">
        <v>121</v>
      </c>
      <c r="J35" s="1">
        <v>100</v>
      </c>
      <c r="K35" s="5">
        <v>5777</v>
      </c>
      <c r="L35" s="5">
        <f t="shared" si="0"/>
        <v>577700</v>
      </c>
      <c r="M35" s="1" t="s">
        <v>1</v>
      </c>
      <c r="N35" s="1" t="s">
        <v>53</v>
      </c>
      <c r="O35" s="18" t="s">
        <v>273</v>
      </c>
    </row>
    <row r="36" spans="1:15" ht="45" x14ac:dyDescent="0.25">
      <c r="A36" s="1">
        <f t="shared" si="1"/>
        <v>30</v>
      </c>
      <c r="B36" s="1" t="s">
        <v>65</v>
      </c>
      <c r="C36" s="1" t="s">
        <v>68</v>
      </c>
      <c r="D36" s="1" t="s">
        <v>152</v>
      </c>
      <c r="E36" s="11" t="s">
        <v>183</v>
      </c>
      <c r="F36" s="4" t="s">
        <v>217</v>
      </c>
      <c r="G36" s="14">
        <v>45344</v>
      </c>
      <c r="H36" s="15" t="s">
        <v>241</v>
      </c>
      <c r="I36" s="1" t="s">
        <v>55</v>
      </c>
      <c r="J36" s="1">
        <v>20</v>
      </c>
      <c r="K36" s="5">
        <v>34400</v>
      </c>
      <c r="L36" s="5">
        <f t="shared" si="0"/>
        <v>688000</v>
      </c>
      <c r="M36" s="1" t="s">
        <v>1</v>
      </c>
      <c r="N36" s="1" t="s">
        <v>53</v>
      </c>
      <c r="O36" s="18" t="s">
        <v>274</v>
      </c>
    </row>
    <row r="37" spans="1:15" ht="30" x14ac:dyDescent="0.25">
      <c r="A37" s="1">
        <f t="shared" si="1"/>
        <v>31</v>
      </c>
      <c r="B37" s="1" t="s">
        <v>65</v>
      </c>
      <c r="C37" s="1" t="s">
        <v>68</v>
      </c>
      <c r="D37" s="1" t="s">
        <v>153</v>
      </c>
      <c r="E37" s="11" t="s">
        <v>184</v>
      </c>
      <c r="F37" s="4" t="s">
        <v>218</v>
      </c>
      <c r="G37" s="14">
        <v>45344</v>
      </c>
      <c r="H37" s="16" t="s">
        <v>241</v>
      </c>
      <c r="I37" s="1" t="s">
        <v>55</v>
      </c>
      <c r="J37" s="1">
        <v>10</v>
      </c>
      <c r="K37" s="5">
        <v>39800</v>
      </c>
      <c r="L37" s="5">
        <f t="shared" si="0"/>
        <v>398000</v>
      </c>
      <c r="M37" s="1" t="s">
        <v>1</v>
      </c>
      <c r="N37" s="1" t="s">
        <v>53</v>
      </c>
      <c r="O37" s="18" t="s">
        <v>275</v>
      </c>
    </row>
    <row r="38" spans="1:15" ht="45" x14ac:dyDescent="0.25">
      <c r="A38" s="1">
        <f t="shared" si="1"/>
        <v>32</v>
      </c>
      <c r="B38" s="1" t="s">
        <v>65</v>
      </c>
      <c r="C38" s="1" t="s">
        <v>68</v>
      </c>
      <c r="D38" s="1" t="s">
        <v>154</v>
      </c>
      <c r="E38" s="11" t="s">
        <v>185</v>
      </c>
      <c r="F38" s="4" t="s">
        <v>219</v>
      </c>
      <c r="G38" s="14">
        <v>45344</v>
      </c>
      <c r="H38" s="15" t="s">
        <v>241</v>
      </c>
      <c r="I38" s="1" t="s">
        <v>55</v>
      </c>
      <c r="J38" s="1">
        <v>20</v>
      </c>
      <c r="K38" s="5">
        <v>58585</v>
      </c>
      <c r="L38" s="5">
        <f t="shared" si="0"/>
        <v>1171700</v>
      </c>
      <c r="M38" s="1" t="s">
        <v>1</v>
      </c>
      <c r="N38" s="1" t="s">
        <v>53</v>
      </c>
      <c r="O38" s="18" t="s">
        <v>276</v>
      </c>
    </row>
    <row r="39" spans="1:15" ht="30" x14ac:dyDescent="0.25">
      <c r="A39" s="1">
        <f t="shared" si="1"/>
        <v>33</v>
      </c>
      <c r="B39" s="1" t="s">
        <v>65</v>
      </c>
      <c r="C39" s="1" t="s">
        <v>68</v>
      </c>
      <c r="D39" s="1" t="s">
        <v>130</v>
      </c>
      <c r="E39" s="11" t="s">
        <v>38</v>
      </c>
      <c r="F39" s="4" t="s">
        <v>220</v>
      </c>
      <c r="G39" s="14">
        <v>45345</v>
      </c>
      <c r="H39" s="16" t="s">
        <v>13</v>
      </c>
      <c r="I39" s="15" t="s">
        <v>54</v>
      </c>
      <c r="J39" s="1">
        <v>3</v>
      </c>
      <c r="K39" s="5">
        <v>1000000</v>
      </c>
      <c r="L39" s="5">
        <f t="shared" ref="L39:L59" si="2">+K39*J39</f>
        <v>3000000</v>
      </c>
      <c r="M39" s="1" t="s">
        <v>8</v>
      </c>
      <c r="N39" s="1" t="s">
        <v>53</v>
      </c>
      <c r="O39" s="18" t="s">
        <v>277</v>
      </c>
    </row>
    <row r="40" spans="1:15" ht="45" x14ac:dyDescent="0.25">
      <c r="A40" s="1">
        <f t="shared" si="1"/>
        <v>34</v>
      </c>
      <c r="B40" s="1" t="s">
        <v>65</v>
      </c>
      <c r="C40" s="1" t="s">
        <v>67</v>
      </c>
      <c r="D40" s="1" t="s">
        <v>155</v>
      </c>
      <c r="E40" s="11" t="s">
        <v>93</v>
      </c>
      <c r="F40" s="4" t="s">
        <v>221</v>
      </c>
      <c r="G40" s="14">
        <v>45329</v>
      </c>
      <c r="H40" s="15" t="s">
        <v>242</v>
      </c>
      <c r="I40" s="15" t="s">
        <v>54</v>
      </c>
      <c r="J40" s="1">
        <v>2000</v>
      </c>
      <c r="K40" s="5">
        <v>3360</v>
      </c>
      <c r="L40" s="5">
        <f t="shared" si="2"/>
        <v>6720000</v>
      </c>
      <c r="M40" s="1" t="s">
        <v>2</v>
      </c>
      <c r="N40" s="1" t="s">
        <v>53</v>
      </c>
      <c r="O40" s="18" t="s">
        <v>278</v>
      </c>
    </row>
    <row r="41" spans="1:15" ht="30" x14ac:dyDescent="0.25">
      <c r="A41" s="1">
        <f t="shared" si="1"/>
        <v>35</v>
      </c>
      <c r="B41" s="1" t="s">
        <v>65</v>
      </c>
      <c r="C41" s="1" t="s">
        <v>68</v>
      </c>
      <c r="D41" s="1" t="s">
        <v>156</v>
      </c>
      <c r="E41" s="11" t="s">
        <v>186</v>
      </c>
      <c r="F41" s="4" t="s">
        <v>222</v>
      </c>
      <c r="G41" s="14">
        <v>45330</v>
      </c>
      <c r="H41" s="15" t="s">
        <v>31</v>
      </c>
      <c r="I41" s="1" t="s">
        <v>55</v>
      </c>
      <c r="J41" s="1">
        <v>10</v>
      </c>
      <c r="K41" s="5">
        <v>75600</v>
      </c>
      <c r="L41" s="5">
        <f t="shared" si="2"/>
        <v>756000</v>
      </c>
      <c r="M41" s="1" t="s">
        <v>1</v>
      </c>
      <c r="N41" s="1" t="s">
        <v>53</v>
      </c>
      <c r="O41" s="18" t="s">
        <v>279</v>
      </c>
    </row>
    <row r="42" spans="1:15" ht="30" x14ac:dyDescent="0.25">
      <c r="A42" s="1">
        <f t="shared" si="1"/>
        <v>36</v>
      </c>
      <c r="B42" s="1" t="s">
        <v>65</v>
      </c>
      <c r="C42" s="1" t="s">
        <v>68</v>
      </c>
      <c r="D42" s="1" t="s">
        <v>130</v>
      </c>
      <c r="E42" s="11" t="s">
        <v>38</v>
      </c>
      <c r="F42" s="4" t="s">
        <v>223</v>
      </c>
      <c r="G42" s="14">
        <v>45330</v>
      </c>
      <c r="H42" s="15" t="s">
        <v>13</v>
      </c>
      <c r="I42" s="15" t="s">
        <v>54</v>
      </c>
      <c r="J42" s="1">
        <v>5</v>
      </c>
      <c r="K42" s="5">
        <v>450000</v>
      </c>
      <c r="L42" s="5">
        <f t="shared" si="2"/>
        <v>2250000</v>
      </c>
      <c r="M42" s="1" t="s">
        <v>8</v>
      </c>
      <c r="N42" s="1" t="s">
        <v>53</v>
      </c>
      <c r="O42" s="18" t="s">
        <v>280</v>
      </c>
    </row>
    <row r="43" spans="1:15" ht="30" x14ac:dyDescent="0.25">
      <c r="A43" s="1">
        <f t="shared" si="1"/>
        <v>37</v>
      </c>
      <c r="B43" s="1" t="s">
        <v>65</v>
      </c>
      <c r="C43" s="1" t="s">
        <v>67</v>
      </c>
      <c r="D43" s="1" t="s">
        <v>157</v>
      </c>
      <c r="E43" s="11" t="s">
        <v>43</v>
      </c>
      <c r="F43" s="4" t="s">
        <v>50</v>
      </c>
      <c r="G43" s="14">
        <v>45294</v>
      </c>
      <c r="H43" s="15" t="s">
        <v>61</v>
      </c>
      <c r="I43" s="15" t="s">
        <v>243</v>
      </c>
      <c r="J43" s="1">
        <v>3</v>
      </c>
      <c r="K43" s="5">
        <v>1680000</v>
      </c>
      <c r="L43" s="5">
        <f t="shared" si="2"/>
        <v>5040000</v>
      </c>
      <c r="M43" s="1" t="s">
        <v>3</v>
      </c>
      <c r="N43" s="1" t="s">
        <v>53</v>
      </c>
      <c r="O43" s="18" t="s">
        <v>281</v>
      </c>
    </row>
    <row r="44" spans="1:15" s="24" customFormat="1" x14ac:dyDescent="0.25">
      <c r="A44" s="1">
        <f t="shared" si="1"/>
        <v>38</v>
      </c>
      <c r="B44" s="45" t="s">
        <v>65</v>
      </c>
      <c r="C44" s="1" t="s">
        <v>67</v>
      </c>
      <c r="D44" s="45" t="s">
        <v>158</v>
      </c>
      <c r="E44" s="47" t="s">
        <v>45</v>
      </c>
      <c r="F44" s="63" t="s">
        <v>224</v>
      </c>
      <c r="G44" s="63">
        <v>45296</v>
      </c>
      <c r="H44" s="43" t="s">
        <v>63</v>
      </c>
      <c r="I44" s="43" t="s">
        <v>54</v>
      </c>
      <c r="J44" s="13">
        <v>1</v>
      </c>
      <c r="K44" s="22">
        <v>3500000</v>
      </c>
      <c r="L44" s="22">
        <f t="shared" si="2"/>
        <v>3500000</v>
      </c>
      <c r="M44" s="45" t="s">
        <v>3</v>
      </c>
      <c r="N44" s="45" t="s">
        <v>53</v>
      </c>
      <c r="O44" s="49" t="s">
        <v>282</v>
      </c>
    </row>
    <row r="45" spans="1:15" s="27" customFormat="1" x14ac:dyDescent="0.25">
      <c r="A45" s="1">
        <f t="shared" si="1"/>
        <v>39</v>
      </c>
      <c r="B45" s="46"/>
      <c r="C45" s="1" t="s">
        <v>67</v>
      </c>
      <c r="D45" s="46"/>
      <c r="E45" s="48"/>
      <c r="F45" s="64"/>
      <c r="G45" s="64"/>
      <c r="H45" s="44"/>
      <c r="I45" s="44"/>
      <c r="J45" s="25">
        <v>1</v>
      </c>
      <c r="K45" s="26">
        <v>1500000</v>
      </c>
      <c r="L45" s="26">
        <f t="shared" si="2"/>
        <v>1500000</v>
      </c>
      <c r="M45" s="46"/>
      <c r="N45" s="46"/>
      <c r="O45" s="50"/>
    </row>
    <row r="46" spans="1:15" ht="30" x14ac:dyDescent="0.25">
      <c r="A46" s="1">
        <f t="shared" si="1"/>
        <v>40</v>
      </c>
      <c r="B46" s="1" t="s">
        <v>65</v>
      </c>
      <c r="C46" s="1" t="s">
        <v>67</v>
      </c>
      <c r="D46" s="1" t="s">
        <v>159</v>
      </c>
      <c r="E46" s="11" t="s">
        <v>42</v>
      </c>
      <c r="F46" s="4" t="s">
        <v>120</v>
      </c>
      <c r="G46" s="14">
        <v>45296</v>
      </c>
      <c r="H46" s="15" t="s">
        <v>60</v>
      </c>
      <c r="I46" s="15" t="s">
        <v>54</v>
      </c>
      <c r="J46" s="1">
        <v>150</v>
      </c>
      <c r="K46" s="5">
        <v>8000</v>
      </c>
      <c r="L46" s="5">
        <f t="shared" si="2"/>
        <v>1200000</v>
      </c>
      <c r="M46" s="1" t="s">
        <v>3</v>
      </c>
      <c r="N46" s="1" t="s">
        <v>53</v>
      </c>
      <c r="O46" s="18" t="s">
        <v>283</v>
      </c>
    </row>
    <row r="47" spans="1:15" ht="30" x14ac:dyDescent="0.25">
      <c r="A47" s="1">
        <f t="shared" si="1"/>
        <v>41</v>
      </c>
      <c r="B47" s="1" t="s">
        <v>65</v>
      </c>
      <c r="C47" s="1" t="s">
        <v>67</v>
      </c>
      <c r="D47" s="1" t="s">
        <v>160</v>
      </c>
      <c r="E47" s="11" t="s">
        <v>43</v>
      </c>
      <c r="F47" s="4" t="s">
        <v>225</v>
      </c>
      <c r="G47" s="14">
        <v>45296</v>
      </c>
      <c r="H47" s="15" t="s">
        <v>61</v>
      </c>
      <c r="I47" s="15" t="s">
        <v>243</v>
      </c>
      <c r="J47" s="1">
        <v>3</v>
      </c>
      <c r="K47" s="5">
        <v>545532</v>
      </c>
      <c r="L47" s="5">
        <f t="shared" si="2"/>
        <v>1636596</v>
      </c>
      <c r="M47" s="1" t="s">
        <v>3</v>
      </c>
      <c r="N47" s="1" t="s">
        <v>53</v>
      </c>
      <c r="O47" s="18" t="s">
        <v>284</v>
      </c>
    </row>
    <row r="48" spans="1:15" ht="30" x14ac:dyDescent="0.25">
      <c r="A48" s="1">
        <f t="shared" ref="A48:A59" si="3">A47+1</f>
        <v>42</v>
      </c>
      <c r="B48" s="1" t="s">
        <v>65</v>
      </c>
      <c r="C48" s="1" t="s">
        <v>67</v>
      </c>
      <c r="D48" s="1" t="s">
        <v>161</v>
      </c>
      <c r="E48" s="11" t="s">
        <v>43</v>
      </c>
      <c r="F48" s="4" t="s">
        <v>52</v>
      </c>
      <c r="G48" s="14">
        <v>45296</v>
      </c>
      <c r="H48" s="15" t="s">
        <v>61</v>
      </c>
      <c r="I48" s="15" t="s">
        <v>243</v>
      </c>
      <c r="J48" s="1">
        <v>3</v>
      </c>
      <c r="K48" s="5">
        <v>23870</v>
      </c>
      <c r="L48" s="5">
        <f t="shared" si="2"/>
        <v>71610</v>
      </c>
      <c r="M48" s="1" t="s">
        <v>3</v>
      </c>
      <c r="N48" s="1" t="s">
        <v>53</v>
      </c>
      <c r="O48" s="18" t="s">
        <v>285</v>
      </c>
    </row>
    <row r="49" spans="1:15" ht="60" x14ac:dyDescent="0.25">
      <c r="A49" s="1">
        <f t="shared" si="3"/>
        <v>43</v>
      </c>
      <c r="B49" s="1" t="s">
        <v>65</v>
      </c>
      <c r="C49" s="1" t="s">
        <v>67</v>
      </c>
      <c r="D49" s="1" t="s">
        <v>162</v>
      </c>
      <c r="E49" s="11" t="s">
        <v>44</v>
      </c>
      <c r="F49" s="4" t="s">
        <v>30</v>
      </c>
      <c r="G49" s="14">
        <v>45296</v>
      </c>
      <c r="H49" s="17" t="s">
        <v>62</v>
      </c>
      <c r="I49" s="15" t="s">
        <v>54</v>
      </c>
      <c r="J49" s="1">
        <v>3</v>
      </c>
      <c r="K49" s="5">
        <v>1920097</v>
      </c>
      <c r="L49" s="5">
        <f t="shared" si="2"/>
        <v>5760291</v>
      </c>
      <c r="M49" s="1" t="s">
        <v>2</v>
      </c>
      <c r="N49" s="1" t="s">
        <v>53</v>
      </c>
      <c r="O49" s="18" t="s">
        <v>286</v>
      </c>
    </row>
    <row r="50" spans="1:15" s="24" customFormat="1" x14ac:dyDescent="0.25">
      <c r="A50" s="1">
        <f t="shared" si="3"/>
        <v>44</v>
      </c>
      <c r="B50" s="51" t="s">
        <v>65</v>
      </c>
      <c r="C50" s="1" t="s">
        <v>67</v>
      </c>
      <c r="D50" s="51" t="s">
        <v>163</v>
      </c>
      <c r="E50" s="65" t="s">
        <v>48</v>
      </c>
      <c r="F50" s="67" t="s">
        <v>226</v>
      </c>
      <c r="G50" s="67">
        <v>45296</v>
      </c>
      <c r="H50" s="41" t="s">
        <v>20</v>
      </c>
      <c r="I50" s="43" t="s">
        <v>64</v>
      </c>
      <c r="J50" s="13">
        <v>459</v>
      </c>
      <c r="K50" s="22">
        <v>6800</v>
      </c>
      <c r="L50" s="22">
        <f t="shared" si="2"/>
        <v>3121200</v>
      </c>
      <c r="M50" s="51" t="s">
        <v>6</v>
      </c>
      <c r="N50" s="51" t="s">
        <v>53</v>
      </c>
      <c r="O50" s="53" t="s">
        <v>287</v>
      </c>
    </row>
    <row r="51" spans="1:15" s="24" customFormat="1" x14ac:dyDescent="0.25">
      <c r="A51" s="1">
        <f t="shared" si="3"/>
        <v>45</v>
      </c>
      <c r="B51" s="52"/>
      <c r="C51" s="1" t="s">
        <v>67</v>
      </c>
      <c r="D51" s="52"/>
      <c r="E51" s="66"/>
      <c r="F51" s="68"/>
      <c r="G51" s="68"/>
      <c r="H51" s="42"/>
      <c r="I51" s="44"/>
      <c r="J51" s="13">
        <v>2940</v>
      </c>
      <c r="K51" s="22">
        <v>12200</v>
      </c>
      <c r="L51" s="22">
        <f t="shared" si="2"/>
        <v>35868000</v>
      </c>
      <c r="M51" s="52"/>
      <c r="N51" s="52"/>
      <c r="O51" s="54"/>
    </row>
    <row r="52" spans="1:15" ht="60" x14ac:dyDescent="0.25">
      <c r="A52" s="1">
        <f t="shared" si="3"/>
        <v>46</v>
      </c>
      <c r="B52" s="1" t="s">
        <v>65</v>
      </c>
      <c r="C52" s="1" t="s">
        <v>67</v>
      </c>
      <c r="D52" s="1" t="s">
        <v>164</v>
      </c>
      <c r="E52" s="11" t="s">
        <v>40</v>
      </c>
      <c r="F52" s="4" t="s">
        <v>227</v>
      </c>
      <c r="G52" s="14">
        <v>45314</v>
      </c>
      <c r="H52" s="15" t="s">
        <v>59</v>
      </c>
      <c r="I52" s="15" t="s">
        <v>55</v>
      </c>
      <c r="J52" s="1">
        <v>4</v>
      </c>
      <c r="K52" s="5">
        <v>168000</v>
      </c>
      <c r="L52" s="5">
        <f t="shared" si="2"/>
        <v>672000</v>
      </c>
      <c r="M52" s="1" t="s">
        <v>9</v>
      </c>
      <c r="N52" s="1" t="s">
        <v>53</v>
      </c>
      <c r="O52" s="18" t="s">
        <v>288</v>
      </c>
    </row>
    <row r="53" spans="1:15" ht="30" x14ac:dyDescent="0.25">
      <c r="A53" s="1">
        <f t="shared" si="3"/>
        <v>47</v>
      </c>
      <c r="B53" s="1" t="s">
        <v>65</v>
      </c>
      <c r="C53" s="1" t="s">
        <v>67</v>
      </c>
      <c r="D53" s="1" t="s">
        <v>157</v>
      </c>
      <c r="E53" s="11" t="s">
        <v>43</v>
      </c>
      <c r="F53" s="4" t="s">
        <v>228</v>
      </c>
      <c r="G53" s="14">
        <v>45294</v>
      </c>
      <c r="H53" s="17" t="s">
        <v>244</v>
      </c>
      <c r="I53" s="15" t="s">
        <v>54</v>
      </c>
      <c r="J53" s="1">
        <v>3</v>
      </c>
      <c r="K53" s="5">
        <v>1038278.79</v>
      </c>
      <c r="L53" s="5">
        <f t="shared" si="2"/>
        <v>3114836.37</v>
      </c>
      <c r="M53" s="1" t="s">
        <v>3</v>
      </c>
      <c r="N53" s="1" t="s">
        <v>53</v>
      </c>
      <c r="O53" s="18" t="s">
        <v>289</v>
      </c>
    </row>
    <row r="54" spans="1:15" ht="30" x14ac:dyDescent="0.25">
      <c r="A54" s="1">
        <f t="shared" si="3"/>
        <v>48</v>
      </c>
      <c r="B54" s="1" t="s">
        <v>65</v>
      </c>
      <c r="C54" s="1" t="s">
        <v>67</v>
      </c>
      <c r="D54" s="1" t="s">
        <v>165</v>
      </c>
      <c r="E54" s="11" t="s">
        <v>43</v>
      </c>
      <c r="F54" s="4" t="s">
        <v>51</v>
      </c>
      <c r="G54" s="14">
        <v>45294</v>
      </c>
      <c r="H54" s="15" t="s">
        <v>17</v>
      </c>
      <c r="I54" s="15" t="s">
        <v>54</v>
      </c>
      <c r="J54" s="1">
        <v>3</v>
      </c>
      <c r="K54" s="5">
        <v>5100000</v>
      </c>
      <c r="L54" s="5">
        <f t="shared" si="2"/>
        <v>15300000</v>
      </c>
      <c r="M54" s="1" t="s">
        <v>7</v>
      </c>
      <c r="N54" s="1" t="s">
        <v>53</v>
      </c>
      <c r="O54" s="18" t="s">
        <v>290</v>
      </c>
    </row>
    <row r="55" spans="1:15" ht="27.6" customHeight="1" x14ac:dyDescent="0.25">
      <c r="A55" s="1">
        <f t="shared" si="3"/>
        <v>49</v>
      </c>
      <c r="B55" s="1" t="s">
        <v>65</v>
      </c>
      <c r="C55" s="1" t="s">
        <v>67</v>
      </c>
      <c r="D55" s="1" t="s">
        <v>166</v>
      </c>
      <c r="E55" s="11" t="s">
        <v>46</v>
      </c>
      <c r="F55" s="4" t="s">
        <v>229</v>
      </c>
      <c r="G55" s="14">
        <v>45294</v>
      </c>
      <c r="H55" s="15" t="s">
        <v>61</v>
      </c>
      <c r="I55" s="15" t="s">
        <v>54</v>
      </c>
      <c r="J55" s="1">
        <v>3</v>
      </c>
      <c r="K55" s="5">
        <v>261090</v>
      </c>
      <c r="L55" s="5">
        <f t="shared" si="2"/>
        <v>783270</v>
      </c>
      <c r="M55" s="1" t="s">
        <v>3</v>
      </c>
      <c r="N55" s="1" t="s">
        <v>53</v>
      </c>
      <c r="O55" s="18" t="s">
        <v>291</v>
      </c>
    </row>
    <row r="56" spans="1:15" ht="30" x14ac:dyDescent="0.25">
      <c r="A56" s="1">
        <f t="shared" si="3"/>
        <v>50</v>
      </c>
      <c r="B56" s="1" t="s">
        <v>65</v>
      </c>
      <c r="C56" s="1" t="s">
        <v>68</v>
      </c>
      <c r="D56" s="1" t="s">
        <v>167</v>
      </c>
      <c r="E56" s="11" t="s">
        <v>187</v>
      </c>
      <c r="F56" s="4" t="s">
        <v>230</v>
      </c>
      <c r="G56" s="14">
        <v>45315</v>
      </c>
      <c r="H56" s="15" t="s">
        <v>14</v>
      </c>
      <c r="I56" s="15" t="s">
        <v>58</v>
      </c>
      <c r="J56" s="1">
        <v>86</v>
      </c>
      <c r="K56" s="5">
        <v>38300</v>
      </c>
      <c r="L56" s="5">
        <f t="shared" si="2"/>
        <v>3293800</v>
      </c>
      <c r="M56" s="1" t="s">
        <v>4</v>
      </c>
      <c r="N56" s="1" t="s">
        <v>53</v>
      </c>
      <c r="O56" s="18" t="s">
        <v>292</v>
      </c>
    </row>
    <row r="57" spans="1:15" s="24" customFormat="1" ht="45" x14ac:dyDescent="0.25">
      <c r="A57" s="1">
        <f t="shared" si="3"/>
        <v>51</v>
      </c>
      <c r="B57" s="13" t="s">
        <v>65</v>
      </c>
      <c r="C57" s="1" t="s">
        <v>68</v>
      </c>
      <c r="D57" s="13" t="s">
        <v>168</v>
      </c>
      <c r="E57" s="19" t="s">
        <v>118</v>
      </c>
      <c r="F57" s="20" t="s">
        <v>231</v>
      </c>
      <c r="G57" s="21">
        <v>45309</v>
      </c>
      <c r="H57" s="36" t="s">
        <v>104</v>
      </c>
      <c r="I57" s="15" t="s">
        <v>54</v>
      </c>
      <c r="J57" s="13">
        <v>1</v>
      </c>
      <c r="K57" s="22">
        <v>15202000</v>
      </c>
      <c r="L57" s="22">
        <f t="shared" si="2"/>
        <v>15202000</v>
      </c>
      <c r="M57" s="13" t="s">
        <v>5</v>
      </c>
      <c r="N57" s="13" t="s">
        <v>53</v>
      </c>
      <c r="O57" s="23" t="s">
        <v>293</v>
      </c>
    </row>
    <row r="58" spans="1:15" ht="51" x14ac:dyDescent="0.25">
      <c r="A58" s="1">
        <f t="shared" si="3"/>
        <v>52</v>
      </c>
      <c r="B58" s="1" t="s">
        <v>65</v>
      </c>
      <c r="C58" s="1" t="s">
        <v>68</v>
      </c>
      <c r="D58" s="1" t="s">
        <v>126</v>
      </c>
      <c r="E58" s="11" t="s">
        <v>41</v>
      </c>
      <c r="F58" s="4" t="s">
        <v>232</v>
      </c>
      <c r="G58" s="14">
        <v>45293</v>
      </c>
      <c r="H58" s="15" t="s">
        <v>19</v>
      </c>
      <c r="I58" s="15" t="s">
        <v>54</v>
      </c>
      <c r="J58" s="1">
        <v>540</v>
      </c>
      <c r="K58" s="5">
        <v>58180</v>
      </c>
      <c r="L58" s="5">
        <f t="shared" si="2"/>
        <v>31417200</v>
      </c>
      <c r="M58" s="1" t="s">
        <v>7</v>
      </c>
      <c r="N58" s="1" t="s">
        <v>53</v>
      </c>
      <c r="O58" s="18" t="s">
        <v>294</v>
      </c>
    </row>
    <row r="59" spans="1:15" ht="27.6" customHeight="1" x14ac:dyDescent="0.25">
      <c r="A59" s="1">
        <f t="shared" si="3"/>
        <v>53</v>
      </c>
      <c r="B59" s="1" t="s">
        <v>65</v>
      </c>
      <c r="C59" s="1" t="s">
        <v>68</v>
      </c>
      <c r="D59" s="1" t="s">
        <v>130</v>
      </c>
      <c r="E59" s="11" t="s">
        <v>38</v>
      </c>
      <c r="F59" s="4" t="s">
        <v>233</v>
      </c>
      <c r="G59" s="14">
        <v>45302</v>
      </c>
      <c r="H59" s="15" t="s">
        <v>13</v>
      </c>
      <c r="I59" s="15" t="s">
        <v>54</v>
      </c>
      <c r="J59" s="1">
        <v>4</v>
      </c>
      <c r="K59" s="5">
        <v>450000</v>
      </c>
      <c r="L59" s="5">
        <f t="shared" si="2"/>
        <v>1800000</v>
      </c>
      <c r="M59" s="1" t="s">
        <v>8</v>
      </c>
      <c r="N59" s="1" t="s">
        <v>53</v>
      </c>
      <c r="O59" s="18" t="s">
        <v>295</v>
      </c>
    </row>
    <row r="60" spans="1:15" x14ac:dyDescent="0.25">
      <c r="A60" s="60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2"/>
      <c r="L60" s="28">
        <f>SUM(L7:L59)</f>
        <v>186857848.38999999</v>
      </c>
      <c r="M60" s="2"/>
      <c r="N60" s="2"/>
      <c r="O60" s="3"/>
    </row>
    <row r="61" spans="1:15" ht="57" x14ac:dyDescent="0.25">
      <c r="A61" s="37" t="s">
        <v>22</v>
      </c>
      <c r="B61" s="38" t="s">
        <v>34</v>
      </c>
      <c r="C61" s="38" t="s">
        <v>66</v>
      </c>
      <c r="D61" s="38" t="s">
        <v>23</v>
      </c>
      <c r="E61" s="38" t="s">
        <v>35</v>
      </c>
      <c r="F61" s="38" t="s">
        <v>25</v>
      </c>
      <c r="G61" s="38" t="s">
        <v>26</v>
      </c>
      <c r="H61" s="38" t="s">
        <v>10</v>
      </c>
      <c r="I61" s="38" t="s">
        <v>36</v>
      </c>
      <c r="J61" s="38" t="s">
        <v>11</v>
      </c>
      <c r="K61" s="38" t="s">
        <v>12</v>
      </c>
      <c r="L61" s="38" t="s">
        <v>0</v>
      </c>
      <c r="M61" s="38" t="s">
        <v>27</v>
      </c>
      <c r="N61" s="38" t="s">
        <v>28</v>
      </c>
      <c r="O61" s="39" t="s">
        <v>29</v>
      </c>
    </row>
    <row r="62" spans="1:15" x14ac:dyDescent="0.25">
      <c r="A62" s="55" t="s">
        <v>296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7"/>
    </row>
    <row r="63" spans="1:15" ht="30" x14ac:dyDescent="0.25">
      <c r="A63" s="1">
        <v>1</v>
      </c>
      <c r="B63" s="1" t="s">
        <v>65</v>
      </c>
      <c r="C63" s="1" t="s">
        <v>68</v>
      </c>
      <c r="D63" s="1" t="s">
        <v>352</v>
      </c>
      <c r="E63" s="9" t="s">
        <v>377</v>
      </c>
      <c r="F63" s="7" t="s">
        <v>297</v>
      </c>
      <c r="G63" s="30">
        <v>45377</v>
      </c>
      <c r="H63" s="15" t="s">
        <v>389</v>
      </c>
      <c r="I63" s="15" t="s">
        <v>55</v>
      </c>
      <c r="J63" s="1">
        <v>1</v>
      </c>
      <c r="K63" s="5">
        <v>13898080</v>
      </c>
      <c r="L63" s="29">
        <f t="shared" ref="L63:L119" si="4">+K63*J63</f>
        <v>13898080</v>
      </c>
      <c r="M63" s="6" t="s">
        <v>112</v>
      </c>
      <c r="N63" s="1" t="s">
        <v>415</v>
      </c>
      <c r="O63" s="18" t="s">
        <v>387</v>
      </c>
    </row>
    <row r="64" spans="1:15" ht="30" x14ac:dyDescent="0.25">
      <c r="A64" s="1">
        <f t="shared" ref="A64:A119" si="5">A63+1</f>
        <v>2</v>
      </c>
      <c r="B64" s="1" t="s">
        <v>65</v>
      </c>
      <c r="C64" s="1" t="s">
        <v>68</v>
      </c>
      <c r="D64" s="1" t="s">
        <v>353</v>
      </c>
      <c r="E64" s="9" t="s">
        <v>71</v>
      </c>
      <c r="F64" s="7" t="s">
        <v>298</v>
      </c>
      <c r="G64" s="30">
        <v>45371</v>
      </c>
      <c r="H64" s="15" t="s">
        <v>33</v>
      </c>
      <c r="I64" s="15" t="s">
        <v>55</v>
      </c>
      <c r="J64" s="1">
        <v>1</v>
      </c>
      <c r="K64" s="5">
        <v>910000</v>
      </c>
      <c r="L64" s="29">
        <f t="shared" si="4"/>
        <v>910000</v>
      </c>
      <c r="M64" s="6" t="s">
        <v>9</v>
      </c>
      <c r="N64" s="1" t="s">
        <v>415</v>
      </c>
      <c r="O64" s="18" t="s">
        <v>388</v>
      </c>
    </row>
    <row r="65" spans="1:15" ht="38.25" x14ac:dyDescent="0.25">
      <c r="A65" s="1">
        <f t="shared" si="5"/>
        <v>3</v>
      </c>
      <c r="B65" s="1" t="s">
        <v>65</v>
      </c>
      <c r="C65" s="1" t="s">
        <v>68</v>
      </c>
      <c r="D65" s="1" t="s">
        <v>354</v>
      </c>
      <c r="E65" s="9" t="s">
        <v>90</v>
      </c>
      <c r="F65" s="7" t="s">
        <v>299</v>
      </c>
      <c r="G65" s="30">
        <v>45376</v>
      </c>
      <c r="H65" s="15" t="s">
        <v>21</v>
      </c>
      <c r="I65" s="15" t="s">
        <v>54</v>
      </c>
      <c r="J65" s="1">
        <v>4</v>
      </c>
      <c r="K65" s="5">
        <v>4250000</v>
      </c>
      <c r="L65" s="29">
        <f t="shared" si="4"/>
        <v>17000000</v>
      </c>
      <c r="M65" s="6" t="s">
        <v>2</v>
      </c>
      <c r="N65" s="1" t="s">
        <v>415</v>
      </c>
      <c r="O65" s="34">
        <v>241110082492451</v>
      </c>
    </row>
    <row r="66" spans="1:15" ht="30" x14ac:dyDescent="0.25">
      <c r="A66" s="1">
        <f t="shared" si="5"/>
        <v>4</v>
      </c>
      <c r="B66" s="1" t="s">
        <v>65</v>
      </c>
      <c r="C66" s="1" t="s">
        <v>67</v>
      </c>
      <c r="D66" s="1" t="s">
        <v>355</v>
      </c>
      <c r="E66" s="9" t="s">
        <v>378</v>
      </c>
      <c r="F66" s="7" t="s">
        <v>72</v>
      </c>
      <c r="G66" s="30">
        <v>45371</v>
      </c>
      <c r="H66" s="31" t="s">
        <v>390</v>
      </c>
      <c r="I66" s="15" t="s">
        <v>55</v>
      </c>
      <c r="J66" s="1">
        <v>2000</v>
      </c>
      <c r="K66" s="5">
        <v>185024</v>
      </c>
      <c r="L66" s="29">
        <f t="shared" si="4"/>
        <v>370048000</v>
      </c>
      <c r="M66" s="6" t="s">
        <v>9</v>
      </c>
      <c r="N66" s="1" t="s">
        <v>415</v>
      </c>
      <c r="O66" s="34">
        <v>241100652668720</v>
      </c>
    </row>
    <row r="67" spans="1:15" ht="30" x14ac:dyDescent="0.25">
      <c r="A67" s="1">
        <f t="shared" si="5"/>
        <v>5</v>
      </c>
      <c r="B67" s="1" t="s">
        <v>65</v>
      </c>
      <c r="C67" s="1" t="s">
        <v>68</v>
      </c>
      <c r="D67" s="1" t="s">
        <v>352</v>
      </c>
      <c r="E67" s="9" t="s">
        <v>377</v>
      </c>
      <c r="F67" s="7" t="s">
        <v>300</v>
      </c>
      <c r="G67" s="30">
        <v>45371</v>
      </c>
      <c r="H67" s="17" t="s">
        <v>116</v>
      </c>
      <c r="I67" s="15" t="s">
        <v>55</v>
      </c>
      <c r="J67" s="1">
        <v>6</v>
      </c>
      <c r="K67" s="5">
        <v>4845000</v>
      </c>
      <c r="L67" s="29">
        <f t="shared" si="4"/>
        <v>29070000</v>
      </c>
      <c r="M67" s="6" t="s">
        <v>112</v>
      </c>
      <c r="N67" s="1" t="s">
        <v>415</v>
      </c>
      <c r="O67" s="34">
        <v>241110082491729</v>
      </c>
    </row>
    <row r="68" spans="1:15" ht="30" x14ac:dyDescent="0.25">
      <c r="A68" s="1">
        <f t="shared" si="5"/>
        <v>6</v>
      </c>
      <c r="B68" s="1" t="s">
        <v>65</v>
      </c>
      <c r="C68" s="1" t="s">
        <v>68</v>
      </c>
      <c r="D68" s="1" t="s">
        <v>356</v>
      </c>
      <c r="E68" s="9" t="s">
        <v>123</v>
      </c>
      <c r="F68" s="7" t="s">
        <v>301</v>
      </c>
      <c r="G68" s="30">
        <v>45369</v>
      </c>
      <c r="H68" s="32" t="s">
        <v>124</v>
      </c>
      <c r="I68" s="15" t="s">
        <v>54</v>
      </c>
      <c r="J68" s="1">
        <v>1</v>
      </c>
      <c r="K68" s="5">
        <v>12238600</v>
      </c>
      <c r="L68" s="29">
        <f t="shared" si="4"/>
        <v>12238600</v>
      </c>
      <c r="M68" s="6" t="s">
        <v>2</v>
      </c>
      <c r="N68" s="1" t="s">
        <v>415</v>
      </c>
      <c r="O68" s="34">
        <v>241110082482793</v>
      </c>
    </row>
    <row r="69" spans="1:15" ht="60" x14ac:dyDescent="0.25">
      <c r="A69" s="1">
        <f t="shared" si="5"/>
        <v>7</v>
      </c>
      <c r="B69" s="1" t="s">
        <v>65</v>
      </c>
      <c r="C69" s="1" t="s">
        <v>68</v>
      </c>
      <c r="D69" s="1" t="s">
        <v>357</v>
      </c>
      <c r="E69" s="9" t="s">
        <v>88</v>
      </c>
      <c r="F69" s="7" t="s">
        <v>302</v>
      </c>
      <c r="G69" s="30">
        <v>45370</v>
      </c>
      <c r="H69" s="17" t="s">
        <v>21</v>
      </c>
      <c r="I69" s="15" t="s">
        <v>95</v>
      </c>
      <c r="J69" s="1">
        <v>10</v>
      </c>
      <c r="K69" s="5">
        <v>124343.67999999999</v>
      </c>
      <c r="L69" s="29">
        <f t="shared" si="4"/>
        <v>1243436.7999999998</v>
      </c>
      <c r="M69" s="6" t="s">
        <v>2</v>
      </c>
      <c r="N69" s="1" t="s">
        <v>415</v>
      </c>
      <c r="O69" s="34">
        <v>241110082483980</v>
      </c>
    </row>
    <row r="70" spans="1:15" ht="60" x14ac:dyDescent="0.25">
      <c r="A70" s="1">
        <f t="shared" si="5"/>
        <v>8</v>
      </c>
      <c r="B70" s="1" t="s">
        <v>65</v>
      </c>
      <c r="C70" s="1" t="s">
        <v>68</v>
      </c>
      <c r="D70" s="1" t="s">
        <v>357</v>
      </c>
      <c r="E70" s="9" t="s">
        <v>88</v>
      </c>
      <c r="F70" s="7" t="s">
        <v>303</v>
      </c>
      <c r="G70" s="30">
        <v>45370</v>
      </c>
      <c r="H70" s="15" t="s">
        <v>98</v>
      </c>
      <c r="I70" s="15" t="s">
        <v>99</v>
      </c>
      <c r="J70" s="1">
        <v>472</v>
      </c>
      <c r="K70" s="5">
        <v>1232.8</v>
      </c>
      <c r="L70" s="29">
        <f t="shared" si="4"/>
        <v>581881.59999999998</v>
      </c>
      <c r="M70" s="6" t="s">
        <v>2</v>
      </c>
      <c r="N70" s="1" t="s">
        <v>415</v>
      </c>
      <c r="O70" s="34">
        <v>241110082483974</v>
      </c>
    </row>
    <row r="71" spans="1:15" ht="60" x14ac:dyDescent="0.25">
      <c r="A71" s="1">
        <f t="shared" si="5"/>
        <v>9</v>
      </c>
      <c r="B71" s="1" t="s">
        <v>65</v>
      </c>
      <c r="C71" s="1" t="s">
        <v>68</v>
      </c>
      <c r="D71" s="1" t="s">
        <v>357</v>
      </c>
      <c r="E71" s="9" t="s">
        <v>88</v>
      </c>
      <c r="F71" s="7" t="s">
        <v>304</v>
      </c>
      <c r="G71" s="30">
        <v>45370</v>
      </c>
      <c r="H71" s="17" t="s">
        <v>21</v>
      </c>
      <c r="I71" s="15" t="s">
        <v>54</v>
      </c>
      <c r="J71" s="1">
        <v>28</v>
      </c>
      <c r="K71" s="5">
        <v>18335.25</v>
      </c>
      <c r="L71" s="29">
        <f t="shared" si="4"/>
        <v>513387</v>
      </c>
      <c r="M71" s="6" t="s">
        <v>2</v>
      </c>
      <c r="N71" s="1" t="s">
        <v>415</v>
      </c>
      <c r="O71" s="34">
        <v>241110082482830</v>
      </c>
    </row>
    <row r="72" spans="1:15" ht="60" x14ac:dyDescent="0.25">
      <c r="A72" s="1">
        <f t="shared" si="5"/>
        <v>10</v>
      </c>
      <c r="B72" s="1" t="s">
        <v>65</v>
      </c>
      <c r="C72" s="1" t="s">
        <v>68</v>
      </c>
      <c r="D72" s="1" t="s">
        <v>357</v>
      </c>
      <c r="E72" s="9" t="s">
        <v>88</v>
      </c>
      <c r="F72" s="7" t="s">
        <v>305</v>
      </c>
      <c r="G72" s="30">
        <v>45370</v>
      </c>
      <c r="H72" s="17" t="s">
        <v>98</v>
      </c>
      <c r="I72" s="15" t="s">
        <v>99</v>
      </c>
      <c r="J72" s="1">
        <v>29</v>
      </c>
      <c r="K72" s="5">
        <v>1174.02</v>
      </c>
      <c r="L72" s="29">
        <f t="shared" si="4"/>
        <v>34046.58</v>
      </c>
      <c r="M72" s="6" t="s">
        <v>2</v>
      </c>
      <c r="N72" s="1" t="s">
        <v>415</v>
      </c>
      <c r="O72" s="34">
        <v>241110082482807</v>
      </c>
    </row>
    <row r="73" spans="1:15" ht="45" x14ac:dyDescent="0.25">
      <c r="A73" s="1">
        <f t="shared" si="5"/>
        <v>11</v>
      </c>
      <c r="B73" s="1" t="s">
        <v>65</v>
      </c>
      <c r="C73" s="1" t="s">
        <v>67</v>
      </c>
      <c r="D73" s="1" t="s">
        <v>358</v>
      </c>
      <c r="E73" s="9" t="s">
        <v>91</v>
      </c>
      <c r="F73" s="7" t="s">
        <v>306</v>
      </c>
      <c r="G73" s="30">
        <v>45358</v>
      </c>
      <c r="H73" s="15" t="s">
        <v>391</v>
      </c>
      <c r="I73" s="15" t="s">
        <v>54</v>
      </c>
      <c r="J73" s="1">
        <v>100</v>
      </c>
      <c r="K73" s="5">
        <v>12065000</v>
      </c>
      <c r="L73" s="29">
        <f t="shared" si="4"/>
        <v>1206500000</v>
      </c>
      <c r="M73" s="6" t="s">
        <v>9</v>
      </c>
      <c r="N73" s="1" t="s">
        <v>415</v>
      </c>
      <c r="O73" s="34">
        <v>241100022660428</v>
      </c>
    </row>
    <row r="74" spans="1:15" ht="45" x14ac:dyDescent="0.25">
      <c r="A74" s="1">
        <f t="shared" si="5"/>
        <v>12</v>
      </c>
      <c r="B74" s="1" t="s">
        <v>65</v>
      </c>
      <c r="C74" s="1" t="s">
        <v>68</v>
      </c>
      <c r="D74" s="1" t="s">
        <v>359</v>
      </c>
      <c r="E74" s="9" t="s">
        <v>379</v>
      </c>
      <c r="F74" s="7" t="s">
        <v>307</v>
      </c>
      <c r="G74" s="30">
        <v>45369</v>
      </c>
      <c r="H74" s="31" t="s">
        <v>392</v>
      </c>
      <c r="I74" s="15" t="s">
        <v>55</v>
      </c>
      <c r="J74" s="1">
        <v>1</v>
      </c>
      <c r="K74" s="5">
        <v>8500000</v>
      </c>
      <c r="L74" s="29">
        <f t="shared" si="4"/>
        <v>8500000</v>
      </c>
      <c r="M74" s="6" t="s">
        <v>9</v>
      </c>
      <c r="N74" s="1" t="s">
        <v>415</v>
      </c>
      <c r="O74" s="34">
        <v>241110082487345</v>
      </c>
    </row>
    <row r="75" spans="1:15" ht="45" x14ac:dyDescent="0.25">
      <c r="A75" s="1">
        <f t="shared" si="5"/>
        <v>13</v>
      </c>
      <c r="B75" s="1" t="s">
        <v>65</v>
      </c>
      <c r="C75" s="1" t="s">
        <v>67</v>
      </c>
      <c r="D75" s="1" t="s">
        <v>360</v>
      </c>
      <c r="E75" s="9" t="s">
        <v>105</v>
      </c>
      <c r="F75" s="7" t="s">
        <v>308</v>
      </c>
      <c r="G75" s="30">
        <v>45362</v>
      </c>
      <c r="H75" s="17" t="s">
        <v>100</v>
      </c>
      <c r="I75" s="15" t="s">
        <v>54</v>
      </c>
      <c r="J75" s="1">
        <v>1</v>
      </c>
      <c r="K75" s="5">
        <v>24600000</v>
      </c>
      <c r="L75" s="29">
        <f t="shared" si="4"/>
        <v>24600000</v>
      </c>
      <c r="M75" s="6" t="s">
        <v>9</v>
      </c>
      <c r="N75" s="1" t="s">
        <v>415</v>
      </c>
      <c r="O75" s="34">
        <v>241100312657043</v>
      </c>
    </row>
    <row r="76" spans="1:15" ht="30" x14ac:dyDescent="0.25">
      <c r="A76" s="1">
        <f t="shared" si="5"/>
        <v>14</v>
      </c>
      <c r="B76" s="1" t="s">
        <v>65</v>
      </c>
      <c r="C76" s="1" t="s">
        <v>68</v>
      </c>
      <c r="D76" s="1" t="s">
        <v>127</v>
      </c>
      <c r="E76" s="9" t="s">
        <v>37</v>
      </c>
      <c r="F76" s="7" t="s">
        <v>309</v>
      </c>
      <c r="G76" s="30">
        <v>45366</v>
      </c>
      <c r="H76" s="31" t="s">
        <v>393</v>
      </c>
      <c r="I76" s="15" t="s">
        <v>55</v>
      </c>
      <c r="J76" s="1">
        <v>4</v>
      </c>
      <c r="K76" s="5">
        <v>1765120</v>
      </c>
      <c r="L76" s="29">
        <f t="shared" si="4"/>
        <v>7060480</v>
      </c>
      <c r="M76" s="6" t="s">
        <v>9</v>
      </c>
      <c r="N76" s="1" t="s">
        <v>415</v>
      </c>
      <c r="O76" s="34">
        <v>241110082477846</v>
      </c>
    </row>
    <row r="77" spans="1:15" ht="45" x14ac:dyDescent="0.25">
      <c r="A77" s="1">
        <f t="shared" si="5"/>
        <v>15</v>
      </c>
      <c r="B77" s="1" t="s">
        <v>65</v>
      </c>
      <c r="C77" s="1" t="s">
        <v>68</v>
      </c>
      <c r="D77" s="1" t="s">
        <v>361</v>
      </c>
      <c r="E77" s="9" t="s">
        <v>380</v>
      </c>
      <c r="F77" s="7" t="s">
        <v>310</v>
      </c>
      <c r="G77" s="30">
        <v>45365</v>
      </c>
      <c r="H77" s="15" t="s">
        <v>394</v>
      </c>
      <c r="I77" s="15" t="s">
        <v>55</v>
      </c>
      <c r="J77" s="1">
        <v>1</v>
      </c>
      <c r="K77" s="5">
        <v>5222000</v>
      </c>
      <c r="L77" s="29">
        <f t="shared" si="4"/>
        <v>5222000</v>
      </c>
      <c r="M77" s="6" t="s">
        <v>111</v>
      </c>
      <c r="N77" s="1" t="s">
        <v>415</v>
      </c>
      <c r="O77" s="34">
        <v>241110082473054</v>
      </c>
    </row>
    <row r="78" spans="1:15" ht="30" x14ac:dyDescent="0.25">
      <c r="A78" s="1">
        <f t="shared" si="5"/>
        <v>16</v>
      </c>
      <c r="B78" s="1" t="s">
        <v>65</v>
      </c>
      <c r="C78" s="1" t="s">
        <v>68</v>
      </c>
      <c r="D78" s="1" t="s">
        <v>362</v>
      </c>
      <c r="E78" s="9" t="s">
        <v>106</v>
      </c>
      <c r="F78" s="7" t="s">
        <v>311</v>
      </c>
      <c r="G78" s="30">
        <v>45365</v>
      </c>
      <c r="H78" s="31" t="s">
        <v>113</v>
      </c>
      <c r="I78" s="15" t="s">
        <v>55</v>
      </c>
      <c r="J78" s="1">
        <v>20</v>
      </c>
      <c r="K78" s="5">
        <v>865000</v>
      </c>
      <c r="L78" s="29">
        <f t="shared" si="4"/>
        <v>17300000</v>
      </c>
      <c r="M78" s="6" t="s">
        <v>9</v>
      </c>
      <c r="N78" s="1" t="s">
        <v>415</v>
      </c>
      <c r="O78" s="34">
        <v>241110082470549</v>
      </c>
    </row>
    <row r="79" spans="1:15" ht="38.25" x14ac:dyDescent="0.25">
      <c r="A79" s="1">
        <f t="shared" si="5"/>
        <v>17</v>
      </c>
      <c r="B79" s="1" t="s">
        <v>65</v>
      </c>
      <c r="C79" s="1" t="s">
        <v>68</v>
      </c>
      <c r="D79" s="1" t="s">
        <v>354</v>
      </c>
      <c r="E79" s="9" t="s">
        <v>90</v>
      </c>
      <c r="F79" s="7" t="s">
        <v>312</v>
      </c>
      <c r="G79" s="30">
        <v>45364</v>
      </c>
      <c r="H79" s="15" t="s">
        <v>21</v>
      </c>
      <c r="I79" s="15" t="s">
        <v>54</v>
      </c>
      <c r="J79" s="1">
        <v>4</v>
      </c>
      <c r="K79" s="5">
        <v>4250000</v>
      </c>
      <c r="L79" s="29">
        <f t="shared" si="4"/>
        <v>17000000</v>
      </c>
      <c r="M79" s="6" t="s">
        <v>2</v>
      </c>
      <c r="N79" s="1" t="s">
        <v>415</v>
      </c>
      <c r="O79" s="34">
        <v>241110082467396</v>
      </c>
    </row>
    <row r="80" spans="1:15" ht="30" x14ac:dyDescent="0.25">
      <c r="A80" s="1">
        <f t="shared" si="5"/>
        <v>18</v>
      </c>
      <c r="B80" s="1" t="s">
        <v>65</v>
      </c>
      <c r="C80" s="1" t="s">
        <v>68</v>
      </c>
      <c r="D80" s="1" t="s">
        <v>352</v>
      </c>
      <c r="E80" s="9" t="s">
        <v>377</v>
      </c>
      <c r="F80" s="7" t="s">
        <v>313</v>
      </c>
      <c r="G80" s="30">
        <v>45359</v>
      </c>
      <c r="H80" s="17" t="s">
        <v>395</v>
      </c>
      <c r="I80" s="15" t="s">
        <v>96</v>
      </c>
      <c r="J80" s="1">
        <v>2</v>
      </c>
      <c r="K80" s="5">
        <v>9123203</v>
      </c>
      <c r="L80" s="29">
        <f t="shared" si="4"/>
        <v>18246406</v>
      </c>
      <c r="M80" s="6" t="s">
        <v>112</v>
      </c>
      <c r="N80" s="1" t="s">
        <v>415</v>
      </c>
      <c r="O80" s="34">
        <v>241110082460469</v>
      </c>
    </row>
    <row r="81" spans="1:15" ht="30" x14ac:dyDescent="0.25">
      <c r="A81" s="1">
        <f t="shared" si="5"/>
        <v>19</v>
      </c>
      <c r="B81" s="1" t="s">
        <v>65</v>
      </c>
      <c r="C81" s="1" t="s">
        <v>68</v>
      </c>
      <c r="D81" s="1" t="s">
        <v>352</v>
      </c>
      <c r="E81" s="9" t="s">
        <v>377</v>
      </c>
      <c r="F81" s="7" t="s">
        <v>314</v>
      </c>
      <c r="G81" s="30">
        <v>45359</v>
      </c>
      <c r="H81" s="15" t="s">
        <v>396</v>
      </c>
      <c r="I81" s="15" t="s">
        <v>55</v>
      </c>
      <c r="J81" s="1">
        <v>2</v>
      </c>
      <c r="K81" s="5">
        <v>6075000</v>
      </c>
      <c r="L81" s="29">
        <f t="shared" si="4"/>
        <v>12150000</v>
      </c>
      <c r="M81" s="6" t="s">
        <v>112</v>
      </c>
      <c r="N81" s="1" t="s">
        <v>415</v>
      </c>
      <c r="O81" s="34">
        <v>241110082460454</v>
      </c>
    </row>
    <row r="82" spans="1:15" ht="30" x14ac:dyDescent="0.25">
      <c r="A82" s="1">
        <f t="shared" si="5"/>
        <v>20</v>
      </c>
      <c r="B82" s="1" t="s">
        <v>65</v>
      </c>
      <c r="C82" s="1" t="s">
        <v>68</v>
      </c>
      <c r="D82" s="1" t="s">
        <v>352</v>
      </c>
      <c r="E82" s="9" t="s">
        <v>377</v>
      </c>
      <c r="F82" s="7" t="s">
        <v>315</v>
      </c>
      <c r="G82" s="30">
        <v>45359</v>
      </c>
      <c r="H82" s="15" t="s">
        <v>397</v>
      </c>
      <c r="I82" s="15" t="s">
        <v>96</v>
      </c>
      <c r="J82" s="1">
        <v>1</v>
      </c>
      <c r="K82" s="5">
        <v>47273320</v>
      </c>
      <c r="L82" s="29">
        <f t="shared" si="4"/>
        <v>47273320</v>
      </c>
      <c r="M82" s="6" t="s">
        <v>112</v>
      </c>
      <c r="N82" s="1" t="s">
        <v>415</v>
      </c>
      <c r="O82" s="34">
        <v>241110082460172</v>
      </c>
    </row>
    <row r="83" spans="1:15" ht="30" x14ac:dyDescent="0.25">
      <c r="A83" s="1">
        <f t="shared" si="5"/>
        <v>21</v>
      </c>
      <c r="B83" s="1" t="s">
        <v>65</v>
      </c>
      <c r="C83" s="1" t="s">
        <v>68</v>
      </c>
      <c r="D83" s="1" t="s">
        <v>352</v>
      </c>
      <c r="E83" s="9" t="s">
        <v>377</v>
      </c>
      <c r="F83" s="7" t="s">
        <v>316</v>
      </c>
      <c r="G83" s="30">
        <v>45359</v>
      </c>
      <c r="H83" s="31" t="s">
        <v>395</v>
      </c>
      <c r="I83" s="15" t="s">
        <v>96</v>
      </c>
      <c r="J83" s="1">
        <v>3</v>
      </c>
      <c r="K83" s="5">
        <v>2895002</v>
      </c>
      <c r="L83" s="29">
        <f t="shared" si="4"/>
        <v>8685006</v>
      </c>
      <c r="M83" s="6" t="s">
        <v>112</v>
      </c>
      <c r="N83" s="1" t="s">
        <v>415</v>
      </c>
      <c r="O83" s="34">
        <v>241110082460472</v>
      </c>
    </row>
    <row r="84" spans="1:15" ht="30" x14ac:dyDescent="0.25">
      <c r="A84" s="1">
        <f t="shared" si="5"/>
        <v>22</v>
      </c>
      <c r="B84" s="1" t="s">
        <v>65</v>
      </c>
      <c r="C84" s="1" t="s">
        <v>68</v>
      </c>
      <c r="D84" s="1" t="s">
        <v>352</v>
      </c>
      <c r="E84" s="9" t="s">
        <v>377</v>
      </c>
      <c r="F84" s="7" t="s">
        <v>317</v>
      </c>
      <c r="G84" s="30">
        <v>45359</v>
      </c>
      <c r="H84" s="31" t="s">
        <v>395</v>
      </c>
      <c r="I84" s="15" t="s">
        <v>96</v>
      </c>
      <c r="J84" s="1">
        <v>27</v>
      </c>
      <c r="K84" s="5">
        <v>4250000</v>
      </c>
      <c r="L84" s="29">
        <f t="shared" si="4"/>
        <v>114750000</v>
      </c>
      <c r="M84" s="6" t="s">
        <v>112</v>
      </c>
      <c r="N84" s="1" t="s">
        <v>415</v>
      </c>
      <c r="O84" s="34">
        <v>241110082460475</v>
      </c>
    </row>
    <row r="85" spans="1:15" ht="30" x14ac:dyDescent="0.25">
      <c r="A85" s="1">
        <f t="shared" si="5"/>
        <v>23</v>
      </c>
      <c r="B85" s="1" t="s">
        <v>65</v>
      </c>
      <c r="C85" s="1" t="s">
        <v>68</v>
      </c>
      <c r="D85" s="1" t="s">
        <v>352</v>
      </c>
      <c r="E85" s="9" t="s">
        <v>377</v>
      </c>
      <c r="F85" s="7" t="s">
        <v>318</v>
      </c>
      <c r="G85" s="30">
        <v>45360</v>
      </c>
      <c r="H85" s="31" t="s">
        <v>398</v>
      </c>
      <c r="I85" s="15" t="s">
        <v>96</v>
      </c>
      <c r="J85" s="1">
        <v>1</v>
      </c>
      <c r="K85" s="5">
        <v>12265350</v>
      </c>
      <c r="L85" s="29">
        <f t="shared" si="4"/>
        <v>12265350</v>
      </c>
      <c r="M85" s="6" t="s">
        <v>112</v>
      </c>
      <c r="N85" s="1" t="s">
        <v>415</v>
      </c>
      <c r="O85" s="34">
        <v>241110082461208</v>
      </c>
    </row>
    <row r="86" spans="1:15" ht="30" x14ac:dyDescent="0.25">
      <c r="A86" s="1">
        <f t="shared" si="5"/>
        <v>24</v>
      </c>
      <c r="B86" s="1" t="s">
        <v>65</v>
      </c>
      <c r="C86" s="1" t="s">
        <v>68</v>
      </c>
      <c r="D86" s="1" t="s">
        <v>352</v>
      </c>
      <c r="E86" s="9" t="s">
        <v>377</v>
      </c>
      <c r="F86" s="7" t="s">
        <v>319</v>
      </c>
      <c r="G86" s="30">
        <v>45360</v>
      </c>
      <c r="H86" s="33" t="s">
        <v>116</v>
      </c>
      <c r="I86" s="15" t="s">
        <v>55</v>
      </c>
      <c r="J86" s="1">
        <v>30</v>
      </c>
      <c r="K86" s="5">
        <v>1250000</v>
      </c>
      <c r="L86" s="29">
        <f t="shared" si="4"/>
        <v>37500000</v>
      </c>
      <c r="M86" s="6" t="s">
        <v>112</v>
      </c>
      <c r="N86" s="1" t="s">
        <v>415</v>
      </c>
      <c r="O86" s="34">
        <v>241110082462005</v>
      </c>
    </row>
    <row r="87" spans="1:15" ht="30" x14ac:dyDescent="0.25">
      <c r="A87" s="1">
        <f t="shared" si="5"/>
        <v>25</v>
      </c>
      <c r="B87" s="1" t="s">
        <v>65</v>
      </c>
      <c r="C87" s="1" t="s">
        <v>68</v>
      </c>
      <c r="D87" s="1" t="s">
        <v>352</v>
      </c>
      <c r="E87" s="9" t="s">
        <v>377</v>
      </c>
      <c r="F87" s="7" t="s">
        <v>320</v>
      </c>
      <c r="G87" s="30">
        <v>45360</v>
      </c>
      <c r="H87" s="17" t="s">
        <v>399</v>
      </c>
      <c r="I87" s="15" t="s">
        <v>96</v>
      </c>
      <c r="J87" s="1">
        <v>1</v>
      </c>
      <c r="K87" s="5">
        <v>47370254</v>
      </c>
      <c r="L87" s="29">
        <f t="shared" si="4"/>
        <v>47370254</v>
      </c>
      <c r="M87" s="6" t="s">
        <v>112</v>
      </c>
      <c r="N87" s="1" t="s">
        <v>415</v>
      </c>
      <c r="O87" s="34">
        <v>241110082462140</v>
      </c>
    </row>
    <row r="88" spans="1:15" ht="30" x14ac:dyDescent="0.25">
      <c r="A88" s="1">
        <f t="shared" si="5"/>
        <v>26</v>
      </c>
      <c r="B88" s="1" t="s">
        <v>65</v>
      </c>
      <c r="C88" s="1" t="s">
        <v>68</v>
      </c>
      <c r="D88" s="1" t="s">
        <v>131</v>
      </c>
      <c r="E88" s="9" t="s">
        <v>170</v>
      </c>
      <c r="F88" s="7" t="s">
        <v>321</v>
      </c>
      <c r="G88" s="30">
        <v>45360</v>
      </c>
      <c r="H88" s="31" t="s">
        <v>114</v>
      </c>
      <c r="I88" s="15" t="s">
        <v>55</v>
      </c>
      <c r="J88" s="1">
        <v>2</v>
      </c>
      <c r="K88" s="5">
        <v>5977777</v>
      </c>
      <c r="L88" s="29">
        <f t="shared" si="4"/>
        <v>11955554</v>
      </c>
      <c r="M88" s="6" t="s">
        <v>111</v>
      </c>
      <c r="N88" s="1" t="s">
        <v>415</v>
      </c>
      <c r="O88" s="34">
        <v>241110082463142</v>
      </c>
    </row>
    <row r="89" spans="1:15" ht="30" x14ac:dyDescent="0.25">
      <c r="A89" s="1">
        <f t="shared" si="5"/>
        <v>27</v>
      </c>
      <c r="B89" s="1" t="s">
        <v>65</v>
      </c>
      <c r="C89" s="1" t="s">
        <v>68</v>
      </c>
      <c r="D89" s="1" t="s">
        <v>363</v>
      </c>
      <c r="E89" s="9" t="s">
        <v>109</v>
      </c>
      <c r="F89" s="7" t="s">
        <v>322</v>
      </c>
      <c r="G89" s="30">
        <v>45358</v>
      </c>
      <c r="H89" s="31" t="s">
        <v>400</v>
      </c>
      <c r="I89" s="15" t="s">
        <v>55</v>
      </c>
      <c r="J89" s="1">
        <v>2</v>
      </c>
      <c r="K89" s="5">
        <v>2646000</v>
      </c>
      <c r="L89" s="29">
        <f t="shared" si="4"/>
        <v>5292000</v>
      </c>
      <c r="M89" s="6" t="s">
        <v>111</v>
      </c>
      <c r="N89" s="1" t="s">
        <v>415</v>
      </c>
      <c r="O89" s="34">
        <v>241110082454691</v>
      </c>
    </row>
    <row r="90" spans="1:15" ht="30" x14ac:dyDescent="0.25">
      <c r="A90" s="1">
        <f t="shared" si="5"/>
        <v>28</v>
      </c>
      <c r="B90" s="1" t="s">
        <v>65</v>
      </c>
      <c r="C90" s="1" t="s">
        <v>68</v>
      </c>
      <c r="D90" s="1" t="s">
        <v>363</v>
      </c>
      <c r="E90" s="9" t="s">
        <v>109</v>
      </c>
      <c r="F90" s="7" t="s">
        <v>323</v>
      </c>
      <c r="G90" s="30">
        <v>45358</v>
      </c>
      <c r="H90" s="17" t="s">
        <v>401</v>
      </c>
      <c r="I90" s="15" t="s">
        <v>55</v>
      </c>
      <c r="J90" s="1">
        <v>2</v>
      </c>
      <c r="K90" s="5">
        <v>375000</v>
      </c>
      <c r="L90" s="29">
        <f t="shared" si="4"/>
        <v>750000</v>
      </c>
      <c r="M90" s="6" t="s">
        <v>2</v>
      </c>
      <c r="N90" s="1" t="s">
        <v>415</v>
      </c>
      <c r="O90" s="34">
        <v>241110082456721</v>
      </c>
    </row>
    <row r="91" spans="1:15" ht="30" x14ac:dyDescent="0.25">
      <c r="A91" s="1">
        <f t="shared" si="5"/>
        <v>29</v>
      </c>
      <c r="B91" s="1" t="s">
        <v>65</v>
      </c>
      <c r="C91" s="1" t="s">
        <v>68</v>
      </c>
      <c r="D91" s="1" t="s">
        <v>353</v>
      </c>
      <c r="E91" s="9" t="s">
        <v>71</v>
      </c>
      <c r="F91" s="7" t="s">
        <v>324</v>
      </c>
      <c r="G91" s="30">
        <v>45357</v>
      </c>
      <c r="H91" s="33" t="s">
        <v>33</v>
      </c>
      <c r="I91" s="15" t="s">
        <v>55</v>
      </c>
      <c r="J91" s="1">
        <v>35</v>
      </c>
      <c r="K91" s="5">
        <v>90000</v>
      </c>
      <c r="L91" s="29">
        <f t="shared" si="4"/>
        <v>3150000</v>
      </c>
      <c r="M91" s="6" t="s">
        <v>9</v>
      </c>
      <c r="N91" s="1" t="s">
        <v>415</v>
      </c>
      <c r="O91" s="34">
        <v>241110082451479</v>
      </c>
    </row>
    <row r="92" spans="1:15" ht="30" x14ac:dyDescent="0.25">
      <c r="A92" s="1">
        <f t="shared" si="5"/>
        <v>30</v>
      </c>
      <c r="B92" s="1" t="s">
        <v>65</v>
      </c>
      <c r="C92" s="1" t="s">
        <v>68</v>
      </c>
      <c r="D92" s="1" t="s">
        <v>353</v>
      </c>
      <c r="E92" s="9" t="s">
        <v>71</v>
      </c>
      <c r="F92" s="7" t="s">
        <v>325</v>
      </c>
      <c r="G92" s="30">
        <v>45357</v>
      </c>
      <c r="H92" s="17" t="s">
        <v>33</v>
      </c>
      <c r="I92" s="15" t="s">
        <v>55</v>
      </c>
      <c r="J92" s="1">
        <v>28</v>
      </c>
      <c r="K92" s="5">
        <v>446700</v>
      </c>
      <c r="L92" s="29">
        <f t="shared" si="4"/>
        <v>12507600</v>
      </c>
      <c r="M92" s="6" t="s">
        <v>9</v>
      </c>
      <c r="N92" s="1" t="s">
        <v>415</v>
      </c>
      <c r="O92" s="34">
        <v>241110082451482</v>
      </c>
    </row>
    <row r="93" spans="1:15" ht="30" x14ac:dyDescent="0.25">
      <c r="A93" s="1">
        <f t="shared" si="5"/>
        <v>31</v>
      </c>
      <c r="B93" s="1" t="s">
        <v>65</v>
      </c>
      <c r="C93" s="1" t="s">
        <v>68</v>
      </c>
      <c r="D93" s="1" t="s">
        <v>364</v>
      </c>
      <c r="E93" s="9" t="s">
        <v>107</v>
      </c>
      <c r="F93" s="7" t="s">
        <v>326</v>
      </c>
      <c r="G93" s="30">
        <v>45353</v>
      </c>
      <c r="H93" s="31" t="s">
        <v>115</v>
      </c>
      <c r="I93" s="15" t="s">
        <v>55</v>
      </c>
      <c r="J93" s="1">
        <v>2</v>
      </c>
      <c r="K93" s="5">
        <v>10950000</v>
      </c>
      <c r="L93" s="29">
        <f t="shared" si="4"/>
        <v>21900000</v>
      </c>
      <c r="M93" s="6" t="s">
        <v>110</v>
      </c>
      <c r="N93" s="1" t="s">
        <v>415</v>
      </c>
      <c r="O93" s="34">
        <v>241110082446595</v>
      </c>
    </row>
    <row r="94" spans="1:15" ht="45" x14ac:dyDescent="0.25">
      <c r="A94" s="1">
        <f t="shared" si="5"/>
        <v>32</v>
      </c>
      <c r="B94" s="1" t="s">
        <v>65</v>
      </c>
      <c r="C94" s="1" t="s">
        <v>68</v>
      </c>
      <c r="D94" s="1" t="s">
        <v>365</v>
      </c>
      <c r="E94" s="9" t="s">
        <v>381</v>
      </c>
      <c r="F94" s="7" t="s">
        <v>327</v>
      </c>
      <c r="G94" s="30">
        <v>45353</v>
      </c>
      <c r="H94" s="17" t="s">
        <v>402</v>
      </c>
      <c r="I94" s="15" t="s">
        <v>55</v>
      </c>
      <c r="J94" s="1">
        <v>28</v>
      </c>
      <c r="K94" s="5">
        <v>2658000</v>
      </c>
      <c r="L94" s="29">
        <f t="shared" si="4"/>
        <v>74424000</v>
      </c>
      <c r="M94" s="6" t="s">
        <v>9</v>
      </c>
      <c r="N94" s="1" t="s">
        <v>415</v>
      </c>
      <c r="O94" s="34">
        <v>241110082446603</v>
      </c>
    </row>
    <row r="95" spans="1:15" ht="30" x14ac:dyDescent="0.25">
      <c r="A95" s="1">
        <f t="shared" si="5"/>
        <v>33</v>
      </c>
      <c r="B95" s="1" t="s">
        <v>65</v>
      </c>
      <c r="C95" s="1" t="s">
        <v>68</v>
      </c>
      <c r="D95" s="1" t="s">
        <v>366</v>
      </c>
      <c r="E95" s="9" t="s">
        <v>382</v>
      </c>
      <c r="F95" s="7" t="s">
        <v>328</v>
      </c>
      <c r="G95" s="30">
        <v>45354</v>
      </c>
      <c r="H95" s="33" t="s">
        <v>403</v>
      </c>
      <c r="I95" s="15" t="s">
        <v>55</v>
      </c>
      <c r="J95" s="1">
        <v>35</v>
      </c>
      <c r="K95" s="5">
        <v>170000</v>
      </c>
      <c r="L95" s="29">
        <f t="shared" si="4"/>
        <v>5950000</v>
      </c>
      <c r="M95" s="6" t="s">
        <v>9</v>
      </c>
      <c r="N95" s="1" t="s">
        <v>415</v>
      </c>
      <c r="O95" s="34">
        <v>241110082448443</v>
      </c>
    </row>
    <row r="96" spans="1:15" ht="30" x14ac:dyDescent="0.25">
      <c r="A96" s="1">
        <f t="shared" si="5"/>
        <v>34</v>
      </c>
      <c r="B96" s="1" t="s">
        <v>65</v>
      </c>
      <c r="C96" s="1" t="s">
        <v>68</v>
      </c>
      <c r="D96" s="1" t="s">
        <v>367</v>
      </c>
      <c r="E96" s="9" t="s">
        <v>108</v>
      </c>
      <c r="F96" s="7" t="s">
        <v>329</v>
      </c>
      <c r="G96" s="30">
        <v>45355</v>
      </c>
      <c r="H96" s="17" t="s">
        <v>75</v>
      </c>
      <c r="I96" s="15" t="s">
        <v>54</v>
      </c>
      <c r="J96" s="1">
        <v>1</v>
      </c>
      <c r="K96" s="5">
        <v>3707200</v>
      </c>
      <c r="L96" s="29">
        <f t="shared" si="4"/>
        <v>3707200</v>
      </c>
      <c r="M96" s="6" t="s">
        <v>2</v>
      </c>
      <c r="N96" s="1" t="s">
        <v>415</v>
      </c>
      <c r="O96" s="34">
        <v>241110082441462</v>
      </c>
    </row>
    <row r="97" spans="1:15" ht="30" x14ac:dyDescent="0.25">
      <c r="A97" s="1">
        <f t="shared" si="5"/>
        <v>35</v>
      </c>
      <c r="B97" s="1" t="s">
        <v>65</v>
      </c>
      <c r="C97" s="1" t="s">
        <v>68</v>
      </c>
      <c r="D97" s="1" t="s">
        <v>368</v>
      </c>
      <c r="E97" s="9" t="s">
        <v>92</v>
      </c>
      <c r="F97" s="7" t="s">
        <v>330</v>
      </c>
      <c r="G97" s="30">
        <v>45352</v>
      </c>
      <c r="H97" s="31" t="s">
        <v>97</v>
      </c>
      <c r="I97" s="15" t="s">
        <v>96</v>
      </c>
      <c r="J97" s="1">
        <v>4</v>
      </c>
      <c r="K97" s="5">
        <v>19989000</v>
      </c>
      <c r="L97" s="29">
        <f t="shared" si="4"/>
        <v>79956000</v>
      </c>
      <c r="M97" s="6" t="s">
        <v>110</v>
      </c>
      <c r="N97" s="1" t="s">
        <v>415</v>
      </c>
      <c r="O97" s="34">
        <v>241110082442432</v>
      </c>
    </row>
    <row r="98" spans="1:15" ht="30" x14ac:dyDescent="0.25">
      <c r="A98" s="1">
        <f t="shared" si="5"/>
        <v>36</v>
      </c>
      <c r="B98" s="1" t="s">
        <v>65</v>
      </c>
      <c r="C98" s="1" t="s">
        <v>68</v>
      </c>
      <c r="D98" s="1" t="s">
        <v>368</v>
      </c>
      <c r="E98" s="9" t="s">
        <v>92</v>
      </c>
      <c r="F98" s="7" t="s">
        <v>331</v>
      </c>
      <c r="G98" s="30">
        <v>45352</v>
      </c>
      <c r="H98" s="31" t="s">
        <v>404</v>
      </c>
      <c r="I98" s="15" t="s">
        <v>55</v>
      </c>
      <c r="J98" s="1">
        <v>8</v>
      </c>
      <c r="K98" s="5">
        <v>3490000</v>
      </c>
      <c r="L98" s="29">
        <f t="shared" si="4"/>
        <v>27920000</v>
      </c>
      <c r="M98" s="6" t="s">
        <v>110</v>
      </c>
      <c r="N98" s="1" t="s">
        <v>415</v>
      </c>
      <c r="O98" s="34">
        <v>241110082442453</v>
      </c>
    </row>
    <row r="99" spans="1:15" ht="60" x14ac:dyDescent="0.25">
      <c r="A99" s="1">
        <f t="shared" si="5"/>
        <v>37</v>
      </c>
      <c r="B99" s="1" t="s">
        <v>65</v>
      </c>
      <c r="C99" s="1" t="s">
        <v>67</v>
      </c>
      <c r="D99" s="1" t="s">
        <v>369</v>
      </c>
      <c r="E99" s="9" t="s">
        <v>383</v>
      </c>
      <c r="F99" s="7" t="s">
        <v>332</v>
      </c>
      <c r="G99" s="30">
        <v>45352</v>
      </c>
      <c r="H99" s="17" t="s">
        <v>405</v>
      </c>
      <c r="I99" s="15" t="s">
        <v>54</v>
      </c>
      <c r="J99" s="1">
        <v>1</v>
      </c>
      <c r="K99" s="5">
        <v>3700480</v>
      </c>
      <c r="L99" s="29">
        <f t="shared" si="4"/>
        <v>3700480</v>
      </c>
      <c r="M99" s="6" t="s">
        <v>2</v>
      </c>
      <c r="N99" s="1" t="s">
        <v>415</v>
      </c>
      <c r="O99" s="34">
        <v>241100102621916</v>
      </c>
    </row>
    <row r="100" spans="1:15" ht="30" x14ac:dyDescent="0.25">
      <c r="A100" s="1">
        <f t="shared" si="5"/>
        <v>38</v>
      </c>
      <c r="B100" s="1" t="s">
        <v>65</v>
      </c>
      <c r="C100" s="1" t="s">
        <v>68</v>
      </c>
      <c r="D100" s="1" t="s">
        <v>370</v>
      </c>
      <c r="E100" s="9" t="s">
        <v>384</v>
      </c>
      <c r="F100" s="7" t="s">
        <v>333</v>
      </c>
      <c r="G100" s="30">
        <v>45345</v>
      </c>
      <c r="H100" s="17" t="s">
        <v>406</v>
      </c>
      <c r="I100" s="15" t="s">
        <v>54</v>
      </c>
      <c r="J100" s="1">
        <v>1</v>
      </c>
      <c r="K100" s="5">
        <v>2870000</v>
      </c>
      <c r="L100" s="29">
        <f t="shared" si="4"/>
        <v>2870000</v>
      </c>
      <c r="M100" s="6" t="s">
        <v>2</v>
      </c>
      <c r="N100" s="1" t="s">
        <v>415</v>
      </c>
      <c r="O100" s="34">
        <v>241110082428190</v>
      </c>
    </row>
    <row r="101" spans="1:15" ht="45" x14ac:dyDescent="0.25">
      <c r="A101" s="1">
        <f t="shared" si="5"/>
        <v>39</v>
      </c>
      <c r="B101" s="1" t="s">
        <v>65</v>
      </c>
      <c r="C101" s="1" t="s">
        <v>68</v>
      </c>
      <c r="D101" s="1" t="s">
        <v>371</v>
      </c>
      <c r="E101" s="9" t="s">
        <v>117</v>
      </c>
      <c r="F101" s="7" t="s">
        <v>334</v>
      </c>
      <c r="G101" s="30">
        <v>45346</v>
      </c>
      <c r="H101" s="31" t="s">
        <v>407</v>
      </c>
      <c r="I101" s="15" t="s">
        <v>55</v>
      </c>
      <c r="J101" s="1">
        <v>1</v>
      </c>
      <c r="K101" s="5">
        <v>1800000</v>
      </c>
      <c r="L101" s="29">
        <f t="shared" si="4"/>
        <v>1800000</v>
      </c>
      <c r="M101" s="6" t="s">
        <v>111</v>
      </c>
      <c r="N101" s="1" t="s">
        <v>415</v>
      </c>
      <c r="O101" s="34">
        <v>241110082429882</v>
      </c>
    </row>
    <row r="102" spans="1:15" ht="45" x14ac:dyDescent="0.25">
      <c r="A102" s="1">
        <f t="shared" si="5"/>
        <v>40</v>
      </c>
      <c r="B102" s="1" t="s">
        <v>65</v>
      </c>
      <c r="C102" s="1" t="s">
        <v>67</v>
      </c>
      <c r="D102" s="1" t="s">
        <v>372</v>
      </c>
      <c r="E102" s="9" t="s">
        <v>385</v>
      </c>
      <c r="F102" s="7" t="s">
        <v>231</v>
      </c>
      <c r="G102" s="30">
        <v>45342</v>
      </c>
      <c r="H102" s="17" t="s">
        <v>73</v>
      </c>
      <c r="I102" s="15" t="s">
        <v>54</v>
      </c>
      <c r="J102" s="1">
        <v>1</v>
      </c>
      <c r="K102" s="5">
        <v>15022800</v>
      </c>
      <c r="L102" s="29">
        <f t="shared" si="4"/>
        <v>15022800</v>
      </c>
      <c r="M102" s="6" t="s">
        <v>9</v>
      </c>
      <c r="N102" s="1" t="s">
        <v>415</v>
      </c>
      <c r="O102" s="34">
        <v>241100312593276</v>
      </c>
    </row>
    <row r="103" spans="1:15" ht="45" x14ac:dyDescent="0.25">
      <c r="A103" s="1">
        <f t="shared" si="5"/>
        <v>41</v>
      </c>
      <c r="B103" s="1" t="s">
        <v>65</v>
      </c>
      <c r="C103" s="1" t="s">
        <v>68</v>
      </c>
      <c r="D103" s="1" t="s">
        <v>373</v>
      </c>
      <c r="E103" s="9" t="s">
        <v>386</v>
      </c>
      <c r="F103" s="7" t="s">
        <v>335</v>
      </c>
      <c r="G103" s="30">
        <v>45343</v>
      </c>
      <c r="H103" s="15" t="s">
        <v>408</v>
      </c>
      <c r="I103" s="15" t="s">
        <v>55</v>
      </c>
      <c r="J103" s="1">
        <v>1</v>
      </c>
      <c r="K103" s="5">
        <v>2299999</v>
      </c>
      <c r="L103" s="29">
        <f t="shared" si="4"/>
        <v>2299999</v>
      </c>
      <c r="M103" s="6" t="s">
        <v>111</v>
      </c>
      <c r="N103" s="1" t="s">
        <v>415</v>
      </c>
      <c r="O103" s="34">
        <v>241110082419051</v>
      </c>
    </row>
    <row r="104" spans="1:15" ht="30" x14ac:dyDescent="0.25">
      <c r="A104" s="1">
        <f t="shared" si="5"/>
        <v>42</v>
      </c>
      <c r="B104" s="1" t="s">
        <v>65</v>
      </c>
      <c r="C104" s="1" t="s">
        <v>68</v>
      </c>
      <c r="D104" s="1" t="s">
        <v>374</v>
      </c>
      <c r="E104" s="9" t="s">
        <v>89</v>
      </c>
      <c r="F104" s="7" t="s">
        <v>336</v>
      </c>
      <c r="G104" s="30">
        <v>45343</v>
      </c>
      <c r="H104" s="15" t="s">
        <v>74</v>
      </c>
      <c r="I104" s="15" t="s">
        <v>54</v>
      </c>
      <c r="J104" s="1">
        <v>1</v>
      </c>
      <c r="K104" s="5">
        <v>16660000</v>
      </c>
      <c r="L104" s="29">
        <f t="shared" si="4"/>
        <v>16660000</v>
      </c>
      <c r="M104" s="6" t="s">
        <v>2</v>
      </c>
      <c r="N104" s="1" t="s">
        <v>415</v>
      </c>
      <c r="O104" s="34">
        <v>241110082420058</v>
      </c>
    </row>
    <row r="105" spans="1:15" ht="38.25" x14ac:dyDescent="0.25">
      <c r="A105" s="1">
        <f t="shared" si="5"/>
        <v>43</v>
      </c>
      <c r="B105" s="1" t="s">
        <v>65</v>
      </c>
      <c r="C105" s="1" t="s">
        <v>68</v>
      </c>
      <c r="D105" s="1" t="s">
        <v>354</v>
      </c>
      <c r="E105" s="9" t="s">
        <v>90</v>
      </c>
      <c r="F105" s="7" t="s">
        <v>337</v>
      </c>
      <c r="G105" s="30">
        <v>45343</v>
      </c>
      <c r="H105" s="17" t="s">
        <v>21</v>
      </c>
      <c r="I105" s="15" t="s">
        <v>54</v>
      </c>
      <c r="J105" s="1">
        <v>4</v>
      </c>
      <c r="K105" s="5">
        <v>4250000</v>
      </c>
      <c r="L105" s="29">
        <f t="shared" si="4"/>
        <v>17000000</v>
      </c>
      <c r="M105" s="6" t="s">
        <v>2</v>
      </c>
      <c r="N105" s="1" t="s">
        <v>415</v>
      </c>
      <c r="O105" s="34">
        <v>241110082420048</v>
      </c>
    </row>
    <row r="106" spans="1:15" ht="38.25" x14ac:dyDescent="0.25">
      <c r="A106" s="1">
        <f t="shared" si="5"/>
        <v>44</v>
      </c>
      <c r="B106" s="1" t="s">
        <v>65</v>
      </c>
      <c r="C106" s="1" t="s">
        <v>68</v>
      </c>
      <c r="D106" s="1" t="s">
        <v>354</v>
      </c>
      <c r="E106" s="9" t="s">
        <v>90</v>
      </c>
      <c r="F106" s="7" t="s">
        <v>338</v>
      </c>
      <c r="G106" s="30">
        <v>45343</v>
      </c>
      <c r="H106" s="17" t="s">
        <v>21</v>
      </c>
      <c r="I106" s="15" t="s">
        <v>54</v>
      </c>
      <c r="J106" s="1">
        <v>4</v>
      </c>
      <c r="K106" s="5">
        <v>4250000</v>
      </c>
      <c r="L106" s="29">
        <f t="shared" si="4"/>
        <v>17000000</v>
      </c>
      <c r="M106" s="6" t="s">
        <v>2</v>
      </c>
      <c r="N106" s="1" t="s">
        <v>415</v>
      </c>
      <c r="O106" s="34">
        <v>241110082420041</v>
      </c>
    </row>
    <row r="107" spans="1:15" ht="60" x14ac:dyDescent="0.25">
      <c r="A107" s="1">
        <f t="shared" si="5"/>
        <v>45</v>
      </c>
      <c r="B107" s="1" t="s">
        <v>65</v>
      </c>
      <c r="C107" s="1" t="s">
        <v>68</v>
      </c>
      <c r="D107" s="1" t="s">
        <v>357</v>
      </c>
      <c r="E107" s="9" t="s">
        <v>88</v>
      </c>
      <c r="F107" s="7" t="s">
        <v>339</v>
      </c>
      <c r="G107" s="30">
        <v>45338</v>
      </c>
      <c r="H107" s="15" t="s">
        <v>21</v>
      </c>
      <c r="I107" s="15" t="s">
        <v>95</v>
      </c>
      <c r="J107" s="1">
        <v>29</v>
      </c>
      <c r="K107" s="5">
        <v>25922.25</v>
      </c>
      <c r="L107" s="29">
        <f t="shared" si="4"/>
        <v>751745.25</v>
      </c>
      <c r="M107" s="6" t="s">
        <v>2</v>
      </c>
      <c r="N107" s="1" t="s">
        <v>415</v>
      </c>
      <c r="O107" s="34">
        <v>241110082406962</v>
      </c>
    </row>
    <row r="108" spans="1:15" ht="60" x14ac:dyDescent="0.25">
      <c r="A108" s="1">
        <f t="shared" si="5"/>
        <v>46</v>
      </c>
      <c r="B108" s="1" t="s">
        <v>65</v>
      </c>
      <c r="C108" s="1" t="s">
        <v>68</v>
      </c>
      <c r="D108" s="1" t="s">
        <v>357</v>
      </c>
      <c r="E108" s="9" t="s">
        <v>88</v>
      </c>
      <c r="F108" s="7" t="s">
        <v>340</v>
      </c>
      <c r="G108" s="30">
        <v>45338</v>
      </c>
      <c r="H108" s="15" t="s">
        <v>21</v>
      </c>
      <c r="I108" s="15" t="s">
        <v>95</v>
      </c>
      <c r="J108" s="1">
        <v>18</v>
      </c>
      <c r="K108" s="5">
        <v>331115.09999999998</v>
      </c>
      <c r="L108" s="29">
        <f t="shared" si="4"/>
        <v>5960071.7999999998</v>
      </c>
      <c r="M108" s="6" t="s">
        <v>2</v>
      </c>
      <c r="N108" s="1" t="s">
        <v>415</v>
      </c>
      <c r="O108" s="34">
        <v>241110082406945</v>
      </c>
    </row>
    <row r="109" spans="1:15" ht="60" x14ac:dyDescent="0.25">
      <c r="A109" s="1">
        <f t="shared" si="5"/>
        <v>47</v>
      </c>
      <c r="B109" s="1" t="s">
        <v>65</v>
      </c>
      <c r="C109" s="1" t="s">
        <v>68</v>
      </c>
      <c r="D109" s="1" t="s">
        <v>357</v>
      </c>
      <c r="E109" s="9" t="s">
        <v>88</v>
      </c>
      <c r="F109" s="7" t="s">
        <v>341</v>
      </c>
      <c r="G109" s="30">
        <v>45338</v>
      </c>
      <c r="H109" s="17" t="s">
        <v>21</v>
      </c>
      <c r="I109" s="15" t="s">
        <v>95</v>
      </c>
      <c r="J109" s="1">
        <v>29</v>
      </c>
      <c r="K109" s="5">
        <v>2529</v>
      </c>
      <c r="L109" s="29">
        <f t="shared" si="4"/>
        <v>73341</v>
      </c>
      <c r="M109" s="6" t="s">
        <v>2</v>
      </c>
      <c r="N109" s="1" t="s">
        <v>415</v>
      </c>
      <c r="O109" s="34">
        <v>241110082406969</v>
      </c>
    </row>
    <row r="110" spans="1:15" ht="60" x14ac:dyDescent="0.25">
      <c r="A110" s="1">
        <f t="shared" si="5"/>
        <v>48</v>
      </c>
      <c r="B110" s="1" t="s">
        <v>65</v>
      </c>
      <c r="C110" s="1" t="s">
        <v>68</v>
      </c>
      <c r="D110" s="1" t="s">
        <v>357</v>
      </c>
      <c r="E110" s="9" t="s">
        <v>88</v>
      </c>
      <c r="F110" s="7" t="s">
        <v>342</v>
      </c>
      <c r="G110" s="30">
        <v>45338</v>
      </c>
      <c r="H110" s="15" t="s">
        <v>98</v>
      </c>
      <c r="I110" s="15" t="s">
        <v>99</v>
      </c>
      <c r="J110" s="1">
        <v>1256.8900000000001</v>
      </c>
      <c r="K110" s="5">
        <v>1232.28</v>
      </c>
      <c r="L110" s="29">
        <f t="shared" si="4"/>
        <v>1548840.4092000001</v>
      </c>
      <c r="M110" s="6" t="s">
        <v>2</v>
      </c>
      <c r="N110" s="1" t="s">
        <v>415</v>
      </c>
      <c r="O110" s="34">
        <v>241110082406957</v>
      </c>
    </row>
    <row r="111" spans="1:15" ht="60" x14ac:dyDescent="0.25">
      <c r="A111" s="1">
        <f t="shared" si="5"/>
        <v>49</v>
      </c>
      <c r="B111" s="1" t="s">
        <v>65</v>
      </c>
      <c r="C111" s="1" t="s">
        <v>68</v>
      </c>
      <c r="D111" s="1" t="s">
        <v>357</v>
      </c>
      <c r="E111" s="9" t="s">
        <v>88</v>
      </c>
      <c r="F111" s="7" t="s">
        <v>343</v>
      </c>
      <c r="G111" s="30">
        <v>45341</v>
      </c>
      <c r="H111" s="15" t="s">
        <v>98</v>
      </c>
      <c r="I111" s="15" t="s">
        <v>99</v>
      </c>
      <c r="J111" s="1">
        <v>108</v>
      </c>
      <c r="K111" s="5">
        <v>1174.02</v>
      </c>
      <c r="L111" s="29">
        <f t="shared" si="4"/>
        <v>126794.16</v>
      </c>
      <c r="M111" s="6" t="s">
        <v>2</v>
      </c>
      <c r="N111" s="1" t="s">
        <v>415</v>
      </c>
      <c r="O111" s="34">
        <v>241110082406992</v>
      </c>
    </row>
    <row r="112" spans="1:15" ht="60" x14ac:dyDescent="0.25">
      <c r="A112" s="1">
        <f t="shared" si="5"/>
        <v>50</v>
      </c>
      <c r="B112" s="1" t="s">
        <v>65</v>
      </c>
      <c r="C112" s="1" t="s">
        <v>68</v>
      </c>
      <c r="D112" s="1" t="s">
        <v>357</v>
      </c>
      <c r="E112" s="9" t="s">
        <v>88</v>
      </c>
      <c r="F112" s="7" t="s">
        <v>344</v>
      </c>
      <c r="G112" s="30">
        <v>45341</v>
      </c>
      <c r="H112" s="17" t="s">
        <v>21</v>
      </c>
      <c r="I112" s="15" t="s">
        <v>95</v>
      </c>
      <c r="J112" s="1">
        <v>37</v>
      </c>
      <c r="K112" s="5">
        <v>68283</v>
      </c>
      <c r="L112" s="29">
        <f t="shared" si="4"/>
        <v>2526471</v>
      </c>
      <c r="M112" s="6" t="s">
        <v>2</v>
      </c>
      <c r="N112" s="1" t="s">
        <v>415</v>
      </c>
      <c r="O112" s="34">
        <v>241110082406981</v>
      </c>
    </row>
    <row r="113" spans="1:15" ht="30" x14ac:dyDescent="0.25">
      <c r="A113" s="1">
        <f>A112+1</f>
        <v>51</v>
      </c>
      <c r="B113" s="1" t="s">
        <v>65</v>
      </c>
      <c r="C113" s="1" t="s">
        <v>67</v>
      </c>
      <c r="D113" s="1" t="s">
        <v>375</v>
      </c>
      <c r="E113" s="9" t="s">
        <v>70</v>
      </c>
      <c r="F113" s="7" t="s">
        <v>345</v>
      </c>
      <c r="G113" s="30">
        <v>45323</v>
      </c>
      <c r="H113" s="15" t="s">
        <v>409</v>
      </c>
      <c r="I113" s="15" t="s">
        <v>55</v>
      </c>
      <c r="J113" s="1">
        <v>6</v>
      </c>
      <c r="K113" s="5">
        <v>802000</v>
      </c>
      <c r="L113" s="29">
        <f t="shared" si="4"/>
        <v>4812000</v>
      </c>
      <c r="M113" s="6" t="s">
        <v>9</v>
      </c>
      <c r="N113" s="1" t="s">
        <v>415</v>
      </c>
      <c r="O113" s="34">
        <v>241100102548267</v>
      </c>
    </row>
    <row r="114" spans="1:15" ht="38.25" x14ac:dyDescent="0.25">
      <c r="A114" s="1">
        <f t="shared" si="5"/>
        <v>52</v>
      </c>
      <c r="B114" s="1" t="s">
        <v>65</v>
      </c>
      <c r="C114" s="1" t="s">
        <v>68</v>
      </c>
      <c r="D114" s="1" t="s">
        <v>376</v>
      </c>
      <c r="E114" s="9" t="s">
        <v>87</v>
      </c>
      <c r="F114" s="7" t="s">
        <v>346</v>
      </c>
      <c r="G114" s="30">
        <v>45318</v>
      </c>
      <c r="H114" s="17" t="s">
        <v>21</v>
      </c>
      <c r="I114" s="15" t="s">
        <v>54</v>
      </c>
      <c r="J114" s="1">
        <v>1</v>
      </c>
      <c r="K114" s="5">
        <v>14000000</v>
      </c>
      <c r="L114" s="29">
        <f t="shared" si="4"/>
        <v>14000000</v>
      </c>
      <c r="M114" s="6" t="s">
        <v>2</v>
      </c>
      <c r="N114" s="1" t="s">
        <v>415</v>
      </c>
      <c r="O114" s="34">
        <v>241110082357834</v>
      </c>
    </row>
    <row r="115" spans="1:15" ht="60" x14ac:dyDescent="0.25">
      <c r="A115" s="1">
        <f t="shared" si="5"/>
        <v>53</v>
      </c>
      <c r="B115" s="1" t="s">
        <v>65</v>
      </c>
      <c r="C115" s="1" t="s">
        <v>68</v>
      </c>
      <c r="D115" s="1" t="s">
        <v>357</v>
      </c>
      <c r="E115" s="9" t="s">
        <v>88</v>
      </c>
      <c r="F115" s="7" t="s">
        <v>347</v>
      </c>
      <c r="G115" s="30">
        <v>45317</v>
      </c>
      <c r="H115" s="17" t="s">
        <v>21</v>
      </c>
      <c r="I115" s="15" t="s">
        <v>95</v>
      </c>
      <c r="J115" s="1">
        <v>6</v>
      </c>
      <c r="K115" s="5">
        <v>18967.5</v>
      </c>
      <c r="L115" s="29">
        <f t="shared" si="4"/>
        <v>113805</v>
      </c>
      <c r="M115" s="6" t="s">
        <v>2</v>
      </c>
      <c r="N115" s="1" t="s">
        <v>415</v>
      </c>
      <c r="O115" s="34">
        <v>241110082350584</v>
      </c>
    </row>
    <row r="116" spans="1:15" ht="60" x14ac:dyDescent="0.25">
      <c r="A116" s="1">
        <f t="shared" si="5"/>
        <v>54</v>
      </c>
      <c r="B116" s="1" t="s">
        <v>65</v>
      </c>
      <c r="C116" s="1" t="s">
        <v>68</v>
      </c>
      <c r="D116" s="1" t="s">
        <v>357</v>
      </c>
      <c r="E116" s="9" t="s">
        <v>88</v>
      </c>
      <c r="F116" s="7" t="s">
        <v>348</v>
      </c>
      <c r="G116" s="30">
        <v>45317</v>
      </c>
      <c r="H116" s="17" t="s">
        <v>21</v>
      </c>
      <c r="I116" s="15" t="s">
        <v>54</v>
      </c>
      <c r="J116" s="1">
        <v>1</v>
      </c>
      <c r="K116" s="5">
        <v>64489.5</v>
      </c>
      <c r="L116" s="29">
        <f t="shared" si="4"/>
        <v>64489.5</v>
      </c>
      <c r="M116" s="6" t="s">
        <v>2</v>
      </c>
      <c r="N116" s="1" t="s">
        <v>415</v>
      </c>
      <c r="O116" s="34">
        <v>241110082350574</v>
      </c>
    </row>
    <row r="117" spans="1:15" ht="60" x14ac:dyDescent="0.25">
      <c r="A117" s="1">
        <f t="shared" si="5"/>
        <v>55</v>
      </c>
      <c r="B117" s="1" t="s">
        <v>65</v>
      </c>
      <c r="C117" s="1" t="s">
        <v>68</v>
      </c>
      <c r="D117" s="1" t="s">
        <v>357</v>
      </c>
      <c r="E117" s="9" t="s">
        <v>88</v>
      </c>
      <c r="F117" s="7" t="s">
        <v>349</v>
      </c>
      <c r="G117" s="30">
        <v>45317</v>
      </c>
      <c r="H117" s="15" t="s">
        <v>21</v>
      </c>
      <c r="I117" s="15" t="s">
        <v>95</v>
      </c>
      <c r="J117" s="1">
        <v>1</v>
      </c>
      <c r="K117" s="5">
        <v>39831.75</v>
      </c>
      <c r="L117" s="29">
        <f t="shared" si="4"/>
        <v>39831.75</v>
      </c>
      <c r="M117" s="6" t="s">
        <v>2</v>
      </c>
      <c r="N117" s="1" t="s">
        <v>415</v>
      </c>
      <c r="O117" s="34">
        <v>241110082350569</v>
      </c>
    </row>
    <row r="118" spans="1:15" ht="30" x14ac:dyDescent="0.25">
      <c r="A118" s="1">
        <f t="shared" si="5"/>
        <v>56</v>
      </c>
      <c r="B118" s="1" t="s">
        <v>65</v>
      </c>
      <c r="C118" s="1" t="s">
        <v>68</v>
      </c>
      <c r="D118" s="1" t="s">
        <v>374</v>
      </c>
      <c r="E118" s="9" t="s">
        <v>89</v>
      </c>
      <c r="F118" s="7" t="s">
        <v>350</v>
      </c>
      <c r="G118" s="30">
        <v>45316</v>
      </c>
      <c r="H118" s="15" t="s">
        <v>74</v>
      </c>
      <c r="I118" s="15" t="s">
        <v>54</v>
      </c>
      <c r="J118" s="1">
        <v>1</v>
      </c>
      <c r="K118" s="5">
        <v>13600000</v>
      </c>
      <c r="L118" s="29">
        <f t="shared" si="4"/>
        <v>13600000</v>
      </c>
      <c r="M118" s="6" t="s">
        <v>2</v>
      </c>
      <c r="N118" s="1" t="s">
        <v>415</v>
      </c>
      <c r="O118" s="34">
        <v>241110082350325</v>
      </c>
    </row>
    <row r="119" spans="1:15" ht="30" x14ac:dyDescent="0.25">
      <c r="A119" s="1">
        <f t="shared" si="5"/>
        <v>57</v>
      </c>
      <c r="B119" s="1" t="s">
        <v>65</v>
      </c>
      <c r="C119" s="1" t="s">
        <v>68</v>
      </c>
      <c r="D119" s="1" t="s">
        <v>353</v>
      </c>
      <c r="E119" s="9" t="s">
        <v>71</v>
      </c>
      <c r="F119" s="7" t="s">
        <v>351</v>
      </c>
      <c r="G119" s="30">
        <v>45316</v>
      </c>
      <c r="H119" s="17" t="s">
        <v>33</v>
      </c>
      <c r="I119" s="15" t="s">
        <v>55</v>
      </c>
      <c r="J119" s="1">
        <v>5</v>
      </c>
      <c r="K119" s="5">
        <v>535000</v>
      </c>
      <c r="L119" s="29">
        <f t="shared" si="4"/>
        <v>2675000</v>
      </c>
      <c r="M119" s="6" t="s">
        <v>9</v>
      </c>
      <c r="N119" s="1" t="s">
        <v>415</v>
      </c>
      <c r="O119" s="34">
        <v>241110082350338</v>
      </c>
    </row>
    <row r="120" spans="1:15" x14ac:dyDescent="0.25">
      <c r="A120" s="55" t="s">
        <v>24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7"/>
      <c r="L120" s="40">
        <f>SUM(L63:L119)</f>
        <v>2400118270.8492002</v>
      </c>
      <c r="M120" s="38"/>
      <c r="N120" s="38"/>
      <c r="O120" s="39"/>
    </row>
    <row r="121" spans="1:15" ht="57" x14ac:dyDescent="0.25">
      <c r="A121" s="1" t="s">
        <v>22</v>
      </c>
      <c r="B121" s="2" t="s">
        <v>34</v>
      </c>
      <c r="C121" s="2" t="s">
        <v>66</v>
      </c>
      <c r="D121" s="2" t="s">
        <v>23</v>
      </c>
      <c r="E121" s="2" t="s">
        <v>35</v>
      </c>
      <c r="F121" s="2" t="s">
        <v>25</v>
      </c>
      <c r="G121" s="2" t="s">
        <v>26</v>
      </c>
      <c r="H121" s="2" t="s">
        <v>10</v>
      </c>
      <c r="I121" s="2" t="s">
        <v>36</v>
      </c>
      <c r="J121" s="2" t="s">
        <v>11</v>
      </c>
      <c r="K121" s="2" t="s">
        <v>12</v>
      </c>
      <c r="L121" s="2" t="s">
        <v>0</v>
      </c>
      <c r="M121" s="2" t="s">
        <v>27</v>
      </c>
      <c r="N121" s="2" t="s">
        <v>28</v>
      </c>
      <c r="O121" s="3" t="s">
        <v>29</v>
      </c>
    </row>
    <row r="122" spans="1:15" ht="15" customHeight="1" x14ac:dyDescent="0.25">
      <c r="A122" s="60" t="s">
        <v>410</v>
      </c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2"/>
    </row>
    <row r="123" spans="1:15" ht="60" x14ac:dyDescent="0.25">
      <c r="A123" s="9">
        <v>1</v>
      </c>
      <c r="B123" s="1" t="s">
        <v>65</v>
      </c>
      <c r="C123" s="1" t="s">
        <v>67</v>
      </c>
      <c r="D123" s="1" t="s">
        <v>411</v>
      </c>
      <c r="E123" s="9" t="s">
        <v>413</v>
      </c>
      <c r="F123" s="7" t="s">
        <v>412</v>
      </c>
      <c r="G123" s="7">
        <v>45350</v>
      </c>
      <c r="H123" s="35" t="s">
        <v>414</v>
      </c>
      <c r="I123" s="15" t="s">
        <v>54</v>
      </c>
      <c r="J123" s="11">
        <v>3</v>
      </c>
      <c r="K123" s="5">
        <v>1000000</v>
      </c>
      <c r="L123" s="29">
        <f t="shared" ref="L123" si="6">+K123*J123</f>
        <v>3000000</v>
      </c>
      <c r="M123" s="6" t="s">
        <v>2</v>
      </c>
      <c r="N123" s="1" t="s">
        <v>416</v>
      </c>
      <c r="O123" s="34">
        <v>241100102646577</v>
      </c>
    </row>
    <row r="124" spans="1:15" x14ac:dyDescent="0.25">
      <c r="A124" s="55" t="s">
        <v>24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7"/>
      <c r="L124" s="40">
        <f>SUM(L123)</f>
        <v>3000000</v>
      </c>
      <c r="M124" s="38"/>
      <c r="N124" s="38"/>
      <c r="O124" s="39"/>
    </row>
  </sheetData>
  <mergeCells count="27">
    <mergeCell ref="A124:K124"/>
    <mergeCell ref="A6:O6"/>
    <mergeCell ref="A1:O4"/>
    <mergeCell ref="B50:B51"/>
    <mergeCell ref="A60:K60"/>
    <mergeCell ref="A120:K120"/>
    <mergeCell ref="F44:F45"/>
    <mergeCell ref="G44:G45"/>
    <mergeCell ref="H44:H45"/>
    <mergeCell ref="D50:D51"/>
    <mergeCell ref="E50:E51"/>
    <mergeCell ref="F50:F51"/>
    <mergeCell ref="G50:G51"/>
    <mergeCell ref="A62:O62"/>
    <mergeCell ref="A122:O122"/>
    <mergeCell ref="I44:I45"/>
    <mergeCell ref="M44:M45"/>
    <mergeCell ref="N44:N45"/>
    <mergeCell ref="O44:O45"/>
    <mergeCell ref="M50:M51"/>
    <mergeCell ref="N50:N51"/>
    <mergeCell ref="O50:O51"/>
    <mergeCell ref="H50:H51"/>
    <mergeCell ref="I50:I51"/>
    <mergeCell ref="B44:B45"/>
    <mergeCell ref="D44:D45"/>
    <mergeCell ref="E44:E45"/>
  </mergeCells>
  <pageMargins left="0.7" right="0.7" top="0.75" bottom="0.75" header="0.3" footer="0.3"/>
  <pageSetup paperSize="9"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Бозоров Элдор Эркинович</cp:lastModifiedBy>
  <cp:lastPrinted>2024-04-23T13:13:23Z</cp:lastPrinted>
  <dcterms:created xsi:type="dcterms:W3CDTF">2021-09-29T10:20:25Z</dcterms:created>
  <dcterms:modified xsi:type="dcterms:W3CDTF">2025-01-10T10:48:53Z</dcterms:modified>
</cp:coreProperties>
</file>