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ЭтаКнига"/>
  <mc:AlternateContent xmlns:mc="http://schemas.openxmlformats.org/markup-compatibility/2006">
    <mc:Choice Requires="x15">
      <x15ac:absPath xmlns:x15ac="http://schemas.microsoft.com/office/spreadsheetml/2010/11/ac" url="D:\DAVLAT XARIDLARI\3299-6247 ПФ\2025\4-chorak\ПҚ-3299\4 чорак\"/>
    </mc:Choice>
  </mc:AlternateContent>
  <xr:revisionPtr revIDLastSave="0" documentId="13_ncr:1_{5C98BBEC-72D5-44DA-9512-46C7BBD27889}" xr6:coauthVersionLast="47" xr6:coauthVersionMax="47" xr10:uidLastSave="{00000000-0000-0000-0000-000000000000}"/>
  <bookViews>
    <workbookView xWindow="-28920" yWindow="-75" windowWidth="29040" windowHeight="15720" tabRatio="790" activeTab="4" xr2:uid="{00000000-000D-0000-FFFF-FFFF00000000}"/>
  </bookViews>
  <sheets>
    <sheet name="1-илова" sheetId="9" r:id="rId1"/>
    <sheet name="2-илова" sheetId="11" r:id="rId2"/>
    <sheet name="3-илова" sheetId="1" r:id="rId3"/>
    <sheet name="4-илова " sheetId="4" r:id="rId4"/>
    <sheet name="5-илова" sheetId="7" r:id="rId5"/>
    <sheet name="6-илова " sheetId="25" r:id="rId6"/>
    <sheet name="7-илова" sheetId="26" r:id="rId7"/>
    <sheet name="8-илова " sheetId="28" r:id="rId8"/>
    <sheet name="9 илова" sheetId="29" r:id="rId9"/>
    <sheet name="10 илова " sheetId="30" r:id="rId10"/>
    <sheet name="11 илова" sheetId="31" r:id="rId11"/>
    <sheet name="12 илова" sheetId="32" r:id="rId12"/>
    <sheet name="13 илова" sheetId="33" r:id="rId13"/>
    <sheet name="14-илова " sheetId="13" r:id="rId14"/>
    <sheet name="15-илова" sheetId="14" r:id="rId15"/>
    <sheet name="ГТК" sheetId="23" state="hidden" r:id="rId16"/>
  </sheets>
  <definedNames>
    <definedName name="_xlnm._FilterDatabase" localSheetId="3" hidden="1">'4-илова '!$A$4:$X$15</definedName>
    <definedName name="_xlnm._FilterDatabase" localSheetId="4" hidden="1">'5-илова'!$A$5:$K$130</definedName>
    <definedName name="_xlnm._FilterDatabase" localSheetId="5" hidden="1">'6-илова '!$A$5:$M$10</definedName>
    <definedName name="_xlnm.Print_Titles" localSheetId="1">'2-илова'!#REF!</definedName>
    <definedName name="_xlnm.Print_Titles" localSheetId="3">'4-илова '!$4:$4</definedName>
    <definedName name="_xlnm.Print_Titles" localSheetId="4">'5-илова'!$5:$5</definedName>
    <definedName name="_xlnm.Print_Titles" localSheetId="5">'6-илова '!$5:$5</definedName>
    <definedName name="_xlnm.Print_Area" localSheetId="9">'10 илова '!$A$1:$L$15</definedName>
    <definedName name="_xlnm.Print_Area" localSheetId="14">'15-илова'!$A$1:$J$13</definedName>
    <definedName name="_xlnm.Print_Area" localSheetId="1">'2-илова'!$A$1:$J$13</definedName>
    <definedName name="_xlnm.Print_Area" localSheetId="2">'3-илова'!$A$1:$F$16</definedName>
    <definedName name="_xlnm.Print_Area" localSheetId="3">'4-илова '!$A$1:$L$27</definedName>
    <definedName name="_xlnm.Print_Area" localSheetId="4">'5-илова'!$A$1:$K$40</definedName>
    <definedName name="_xlnm.Print_Area" localSheetId="5">'6-илова '!$A$1:$H$12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9" l="1"/>
  <c r="E8" i="1"/>
  <c r="D8" i="1"/>
  <c r="E7" i="1"/>
  <c r="D7" i="1"/>
  <c r="J13" i="4"/>
  <c r="J25" i="4"/>
  <c r="L12" i="4"/>
  <c r="L11" i="4"/>
  <c r="L10" i="4"/>
  <c r="L9" i="4"/>
  <c r="L8" i="4"/>
  <c r="L7" i="4"/>
  <c r="L6" i="4"/>
  <c r="L13" i="4" s="1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34" i="7"/>
  <c r="K35" i="7"/>
  <c r="K36" i="7"/>
  <c r="K37" i="7"/>
  <c r="K38" i="7"/>
  <c r="K39" i="7"/>
  <c r="L24" i="4"/>
  <c r="L23" i="4"/>
  <c r="L22" i="4"/>
  <c r="L21" i="4"/>
  <c r="L20" i="4"/>
  <c r="L19" i="4"/>
  <c r="L18" i="4"/>
  <c r="L17" i="4"/>
  <c r="L16" i="4"/>
  <c r="K40" i="7" l="1"/>
  <c r="L25" i="4"/>
  <c r="F14" i="9" l="1"/>
  <c r="E14" i="9"/>
  <c r="D14" i="9"/>
  <c r="C13" i="9"/>
  <c r="K130" i="7"/>
  <c r="J15" i="4" l="1"/>
  <c r="C12" i="9" l="1"/>
  <c r="C14" i="9" s="1"/>
  <c r="L15" i="4" l="1"/>
  <c r="G14" i="9"/>
  <c r="A7" i="32" l="1"/>
  <c r="A8" i="32" s="1"/>
  <c r="A9" i="32" s="1"/>
  <c r="A10" i="32" s="1"/>
  <c r="A11" i="32" s="1"/>
  <c r="A12" i="32" s="1"/>
  <c r="A13" i="32" s="1"/>
  <c r="A14" i="32" s="1"/>
  <c r="A15" i="32" s="1"/>
  <c r="A8" i="31"/>
  <c r="A9" i="31" s="1"/>
  <c r="A10" i="31" s="1"/>
  <c r="A11" i="31" s="1"/>
  <c r="A12" i="31" s="1"/>
  <c r="A13" i="31" s="1"/>
  <c r="A14" i="31" s="1"/>
  <c r="A9" i="26" l="1"/>
  <c r="A10" i="26" s="1"/>
  <c r="A11" i="26" s="1"/>
  <c r="A12" i="26" s="1"/>
  <c r="A13" i="26" s="1"/>
  <c r="H11" i="13" l="1"/>
  <c r="G11" i="13"/>
  <c r="A8" i="25" l="1"/>
  <c r="A9" i="25" s="1"/>
  <c r="A10" i="25" s="1"/>
  <c r="A9" i="23" l="1"/>
  <c r="A10" i="23" s="1"/>
  <c r="A11" i="23" s="1"/>
  <c r="A12" i="23" s="1"/>
  <c r="A13" i="23" s="1"/>
  <c r="A14" i="23" s="1"/>
  <c r="A15" i="23" s="1"/>
  <c r="A16" i="23" s="1"/>
  <c r="A17" i="23" s="1"/>
  <c r="F28" i="13" l="1"/>
  <c r="E28" i="13"/>
  <c r="D28" i="13"/>
  <c r="A26" i="13"/>
  <c r="A27" i="13" s="1"/>
  <c r="F19" i="13" l="1"/>
  <c r="E19" i="13"/>
  <c r="D19" i="13" l="1"/>
  <c r="A17" i="13"/>
  <c r="A18" i="13" s="1"/>
  <c r="I11" i="13" l="1"/>
  <c r="K11" i="13"/>
  <c r="F11" i="13"/>
  <c r="E11" i="13"/>
  <c r="D11" i="13"/>
  <c r="A9" i="13"/>
  <c r="A10" i="13" s="1"/>
</calcChain>
</file>

<file path=xl/sharedStrings.xml><?xml version="1.0" encoding="utf-8"?>
<sst xmlns="http://schemas.openxmlformats.org/spreadsheetml/2006/main" count="1471" uniqueCount="753">
  <si>
    <t>Т/р</t>
  </si>
  <si>
    <t>Ҳисобот даври</t>
  </si>
  <si>
    <t>Жами</t>
  </si>
  <si>
    <t>№</t>
  </si>
  <si>
    <t>Кредитлар бўйича:</t>
  </si>
  <si>
    <t>Молиялаштириш манбаси*</t>
  </si>
  <si>
    <t xml:space="preserve"> 20____ йилда 
Тадбиркорлик субъектларига берилган божхона имтиёзлар тўғрисида
МАЪЛУМОТ</t>
  </si>
  <si>
    <t>СТИР</t>
  </si>
  <si>
    <t>Жами имтиёз берилган сумма</t>
  </si>
  <si>
    <t>Тадбиркорлик субъекти номи</t>
  </si>
  <si>
    <t>х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</si>
  <si>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5-ИЛОВА
</t>
  </si>
  <si>
    <t>1</t>
  </si>
  <si>
    <t>I</t>
  </si>
  <si>
    <t>II</t>
  </si>
  <si>
    <t>III</t>
  </si>
  <si>
    <t>IV</t>
  </si>
  <si>
    <t>V</t>
  </si>
  <si>
    <t>VI</t>
  </si>
  <si>
    <t xml:space="preserve">     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</si>
  <si>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асосий воситалар харид қилиш</t>
  </si>
  <si>
    <t>203366731</t>
  </si>
  <si>
    <t>201440547</t>
  </si>
  <si>
    <t>204118319</t>
  </si>
  <si>
    <t>201672298</t>
  </si>
  <si>
    <t>305109680</t>
  </si>
  <si>
    <t>306350099</t>
  </si>
  <si>
    <t>300970850</t>
  </si>
  <si>
    <t>4477</t>
  </si>
  <si>
    <t>197</t>
  </si>
  <si>
    <t>O`ZBEKTELEKOM АЖ</t>
  </si>
  <si>
    <t>UNG PETRO МЧЖ</t>
  </si>
  <si>
    <t>DAVLAT AXBOROT TIZIMLARINI YARATISH VA QOLLAB QUVATLASH BOYICHA YAGONA INTEGR-</t>
  </si>
  <si>
    <t>UNICON-SOFT МЧЖ</t>
  </si>
  <si>
    <t>Veolia Energy Tashkent МЧЖ</t>
  </si>
  <si>
    <t>306866603</t>
  </si>
  <si>
    <t>2661</t>
  </si>
  <si>
    <t>CPIO-3225 shart.ga 1-son qo`sh. kel.</t>
  </si>
  <si>
    <t>dona</t>
  </si>
  <si>
    <t xml:space="preserve"> Issiqlik manbai</t>
  </si>
  <si>
    <t>Internet xizmatlari</t>
  </si>
  <si>
    <t>3020498</t>
  </si>
  <si>
    <t>E-AUKSION ULTRA MCHJ</t>
  </si>
  <si>
    <t>311272051</t>
  </si>
  <si>
    <t>052192</t>
  </si>
  <si>
    <t>MAXSUSTRANS ISHLAB CHIQARISH BOSHQARMASI DAVLAT UNITAR KORXONASI</t>
  </si>
  <si>
    <t>200903001</t>
  </si>
  <si>
    <t>VALUATION AND BUSINESS CONSULTING MCHJ</t>
  </si>
  <si>
    <t>3012709</t>
  </si>
  <si>
    <t>310811361</t>
  </si>
  <si>
    <t>7 .</t>
  </si>
  <si>
    <t>306328693</t>
  </si>
  <si>
    <t>ET-SH-2025-147</t>
  </si>
  <si>
    <t>200794614</t>
  </si>
  <si>
    <t>O`ZR SEO VA JS XIZMATI</t>
  </si>
  <si>
    <t>162</t>
  </si>
  <si>
    <t>181/К-117</t>
  </si>
  <si>
    <t>554362</t>
  </si>
  <si>
    <t>ООО UNITEL</t>
  </si>
  <si>
    <t>191865389</t>
  </si>
  <si>
    <t>201838002</t>
  </si>
  <si>
    <t>207027936</t>
  </si>
  <si>
    <t>Uzdigital TV МЧЖ</t>
  </si>
  <si>
    <t>2969042</t>
  </si>
  <si>
    <t>754-25</t>
  </si>
  <si>
    <t>16094-2025/IJRO</t>
  </si>
  <si>
    <t>1/367-hrm-2025</t>
  </si>
  <si>
    <t>117-25</t>
  </si>
  <si>
    <t>Pudratchi nomi</t>
  </si>
  <si>
    <t>Shartnoma raqami</t>
  </si>
  <si>
    <t>Pudratchi to'g'risidagi malumotlar</t>
  </si>
  <si>
    <t>Xarid qilinayotgan tovar (xizmatlar) o'lchov birligi (imkoniyat darajasida)</t>
  </si>
  <si>
    <t>Xarid qilinayotgan tovarlar (xizmatlar) Miqdori (xajmi)</t>
  </si>
  <si>
    <t>Xisobod davri</t>
  </si>
  <si>
    <t>Bitim (Shartnoma) bo'yicha tovarlar (xizmatlar) bir birligi narxi (tarifi)</t>
  </si>
  <si>
    <t>Xarid qilingan tovarlar (xizmatlar) jami miqdori (xajmi) qiymati (ming so'm)</t>
  </si>
  <si>
    <t>1 chorak</t>
  </si>
  <si>
    <t>Xarid qilingan tovarlar va xizmatlar nomi</t>
  </si>
  <si>
    <t>Respublika maxsus aloqa bog'lamasi DUK</t>
  </si>
  <si>
    <t>Xududiy elektir tarmoqlari AJ</t>
  </si>
  <si>
    <t xml:space="preserve">UzR elektor texnalogiyalarini rivojlantirish markazi </t>
  </si>
  <si>
    <t xml:space="preserve">Qattiq maishiy chiqindilar </t>
  </si>
  <si>
    <t>Birja</t>
  </si>
  <si>
    <t>Avtomobillarni baxolash xizmati</t>
  </si>
  <si>
    <t>Sertifikatsiya xizmati</t>
  </si>
  <si>
    <t>Elektorenergiya istemoli</t>
  </si>
  <si>
    <t xml:space="preserve"> hrm.argos.uz inson resurslarni boshqarish</t>
  </si>
  <si>
    <t>Aloqa xizmati</t>
  </si>
  <si>
    <t>Televidiniya xizmati</t>
  </si>
  <si>
    <t>Abonent xizmatlari</t>
  </si>
  <si>
    <t>benzin</t>
  </si>
  <si>
    <t>Labaratoriya tekshiruvi</t>
  </si>
  <si>
    <t>Jo'natmalar</t>
  </si>
  <si>
    <t>Elektron xujjat aylanmasi</t>
  </si>
  <si>
    <t>Benzin</t>
  </si>
  <si>
    <t>INSON Mas`uliyati cheklangan jamiyat</t>
  </si>
  <si>
    <t>OOOPOWER MAX GROUP</t>
  </si>
  <si>
    <t>ООО PIT STOP MOTORS</t>
  </si>
  <si>
    <t>27065-2025/T</t>
  </si>
  <si>
    <t>207322159</t>
  </si>
  <si>
    <t>207078596</t>
  </si>
  <si>
    <t>303055063</t>
  </si>
  <si>
    <t>201589463</t>
  </si>
  <si>
    <t>304874476</t>
  </si>
  <si>
    <t>205584246</t>
  </si>
  <si>
    <t>310243547</t>
  </si>
  <si>
    <t>305907639</t>
  </si>
  <si>
    <t>200613125</t>
  </si>
  <si>
    <t>XSh-MQM-039/2025</t>
  </si>
  <si>
    <t>0281/1002/25/000055</t>
  </si>
  <si>
    <t>3079877</t>
  </si>
  <si>
    <t>153/2025-3</t>
  </si>
  <si>
    <t>152/2025-3</t>
  </si>
  <si>
    <t>0281/1002/25/000051</t>
  </si>
  <si>
    <t>А9-567/25-Р</t>
  </si>
  <si>
    <t>15</t>
  </si>
  <si>
    <t>3012086</t>
  </si>
  <si>
    <t>Я/Э-01/0931</t>
  </si>
  <si>
    <t>881-Т</t>
  </si>
  <si>
    <t>9970/76225</t>
  </si>
  <si>
    <t>IJRO.GOV.UZ tizimining ishlashini ta`minlash</t>
  </si>
  <si>
    <t>Sug'urta "INSON"</t>
  </si>
  <si>
    <t>Pragramma (E imzo server)</t>
  </si>
  <si>
    <t>O'rnatish xizmati UPS</t>
  </si>
  <si>
    <t>Texnik yordam</t>
  </si>
  <si>
    <t>Joriy taminlash</t>
  </si>
  <si>
    <t>Ijara</t>
  </si>
  <si>
    <t>Elektrenergiya ta`minoti</t>
  </si>
  <si>
    <t>Issiqlik xisoblagich</t>
  </si>
  <si>
    <t>"Attraksionnazorat" elektron platformasi</t>
  </si>
  <si>
    <t>Elektrenergiyasi</t>
  </si>
  <si>
    <t>Suv yetkazib berish</t>
  </si>
  <si>
    <t>Xujatlar</t>
  </si>
  <si>
    <t>O`ZR ADLIYA VAZIRLIGI QOSHIDAGI YURISTLAR MALAKASINI OSHIRISH MARKAZI</t>
  </si>
  <si>
    <t>2904759</t>
  </si>
  <si>
    <t>0256/25</t>
  </si>
  <si>
    <t>139/2025- TOSH</t>
  </si>
  <si>
    <t>CPIO-3224 shartnomaga 2-son qo`sh. kelish</t>
  </si>
  <si>
    <t>307387233</t>
  </si>
  <si>
    <t>201991922</t>
  </si>
  <si>
    <t>302774340</t>
  </si>
  <si>
    <t>Davlat tili</t>
  </si>
  <si>
    <t>Advakatlar malakasini oshirish xizmati</t>
  </si>
  <si>
    <t>Malaka oshirish xizmati</t>
  </si>
  <si>
    <t>Abeniment to'lovlari</t>
  </si>
  <si>
    <t>Elektron hukumat loyihalarini boshqarish markazi</t>
  </si>
  <si>
    <t>DSK YaTIAM ERI kalitlarini ro'yxatga olish</t>
  </si>
  <si>
    <t>DSK YaTIAM ERI kalitlarini ro'yxatga olish markazi</t>
  </si>
  <si>
    <t>Jizax viloyatlar  uyushmasi tashkilotlari birlashmasi kengashi</t>
  </si>
  <si>
    <t>MChJ issiqlik dunyosi</t>
  </si>
  <si>
    <t>Yashil energiya MChJ</t>
  </si>
  <si>
    <t>Kiberxavfsixlik markazi DUK</t>
  </si>
  <si>
    <t>Samarqand suv taminodi MChJ</t>
  </si>
  <si>
    <t>Davlat tilida ish yuritish asoslarini o'qitish va malaka oshirish markazi</t>
  </si>
  <si>
    <t>Xalqaro quyosh energiyasi instituti</t>
  </si>
  <si>
    <t>Byudjet jarayonining ochiqligini ta’minlash 
maqsadida rasmiy veb-saytlarda ma’lumotlarni 
joylashtirish tartibi to‘g‘risidagi nizomga
1-ILOVA</t>
  </si>
  <si>
    <t xml:space="preserve"> 2025-yilda 
Sonat, radiatsiya va yadro xavfsizligi qo'mitasi tomonidan kam baxoli va tez eskiruvchi buyumlar xarid qilish uchun o'tkazilgan tanlovlar (tenderlar) va amalga oshirilgan davlat xaridlari to'g'risidagi
MA`LUMOTLAR</t>
  </si>
  <si>
    <t>MA’LUMOT</t>
  </si>
  <si>
    <t>(ming so‘m)</t>
  </si>
  <si>
    <t>Hisobot davri mobaynida byudjetdan ajratilayotgan mablag‘lar summasi</t>
  </si>
  <si>
    <t>shundan:</t>
  </si>
  <si>
    <t>Т/r</t>
  </si>
  <si>
    <t>O‘z tasarrufidagi byudjet tashkilotlarining nomlanishi</t>
  </si>
  <si>
    <t>Sonat, radiatsiya va yadro xavfsizligi qo'mitasi</t>
  </si>
  <si>
    <t>jami</t>
  </si>
  <si>
    <t>ish haqi va unga tenglashtiruvchi to‘lovlar miqdori</t>
  </si>
  <si>
    <t>yagona ijtimoiy soliq</t>
  </si>
  <si>
    <t>boshqa joriy xarajatlar</t>
  </si>
  <si>
    <t>ob’ektlarni loyihalashtirish, qurish, (rekonstruksiya qilish) va ta’mirlash ishlari uchun kapital qo‘yilmalar</t>
  </si>
  <si>
    <t>Byudjet jarayonining ochiqligini ta’minlash 
maqsadida rasmiy veb-saytlarda ma’lumotlarni 
joylashtirish tartibi to‘g‘risidagi nizomga
2-ILOVA</t>
  </si>
  <si>
    <t>Buyurtmachi</t>
  </si>
  <si>
    <t>Loyixaning nomlanishi</t>
  </si>
  <si>
    <t>Loyixa quvvati</t>
  </si>
  <si>
    <t>Loyixani amalga oshirish davri</t>
  </si>
  <si>
    <t>Pudratchi to‘g‘risida ma’lumotlar</t>
  </si>
  <si>
    <t>Korxona STIRi</t>
  </si>
  <si>
    <t>Loyixani amalga oshirish qiymati (ming so‘m)</t>
  </si>
  <si>
    <t>shundan o‘zlashtarilgan mablag‘lar (ming so‘m)</t>
  </si>
  <si>
    <t>Loyixani moliyalash-tirish manbasi (byudjet/ byudjetdan tashqari mablag‘lar)</t>
  </si>
  <si>
    <t>Sanoat, radiasiya va yadro xavfsizligi qo'mitasida kapital qo‘yilmalar hisobidan amalga oshirilayotgan loyihalar mavjud emas</t>
  </si>
  <si>
    <t>*Izoh: Moliyalashtirish manbasi aniq ko‘rsatiladi. Moliyalashtirish manbalari: O‘zbekiston Respublikasining Davlat byudjeti, Davlat maqsadli jamg‘arma mablag‘lari, O‘zbekiston Respublikasi Davlat byudjeti tarkibidagi byudjetlarning qo‘shimcha manbalari, byudjet tashkilotlarining byudjetdan tashqari jamg‘armalari mablag‘lari</t>
  </si>
  <si>
    <t xml:space="preserve">Byudjet jarayonining ochiqligini ta’minlash 
maqsadida rasmiy veb-saytlarda ma’lumotlarni 
joylashtirish tartibi to‘g‘risidagi nizomga
3-ILOVA
</t>
  </si>
  <si>
    <t>Т/к</t>
  </si>
  <si>
    <t>Hisobot davri</t>
  </si>
  <si>
    <t>1-chorak</t>
  </si>
  <si>
    <t>Yo‘nalishlari</t>
  </si>
  <si>
    <t>Tovar (ish va xizmat)lar xarid qilish uchun tuzilgan shartnomalar</t>
  </si>
  <si>
    <t>Moliyalashtirish manbasi*</t>
  </si>
  <si>
    <t>soni</t>
  </si>
  <si>
    <t>summa</t>
  </si>
  <si>
    <t>qurilish, rekonstruksiya qilish va ta’mirlash</t>
  </si>
  <si>
    <t>saqlash xarajatlari bilan bog‘liq xaridlar</t>
  </si>
  <si>
    <t>O‘zbekiston Respublikasining Davlat byudjeti, Byudjetdan tashqari jamg‘arma mablag‘lari</t>
  </si>
  <si>
    <t xml:space="preserve">Byudjet jarayonining ochiqligini ta’minlash 
maqsadida rasmiy veb-saytlarda ma’lumotlarni 
joylashtirish tartibi to‘g‘risidagi nizomga
4-ILOVA
</t>
  </si>
  <si>
    <t>Harid jarayonini amalga oshirish turi</t>
  </si>
  <si>
    <t>Lot/shartnoma raqami</t>
  </si>
  <si>
    <t>Xarid qilinayotgan tovarlar (xizmatlar) o‘lchov birligi (imkoniyat darajasida)</t>
  </si>
  <si>
    <t>Xarid qilinayotgan tovarlar (xizmatlar) miqdori (hajmi)</t>
  </si>
  <si>
    <t>Bitim (shartnoma) bo‘yicha tovarlar (xizmatlar) bir birligi narxi (tarifi)</t>
  </si>
  <si>
    <t>Xarid qilingan tovarlar (xizmatlar) jami miqdori (hajmi) qiymati 
(ming so‘m)</t>
  </si>
  <si>
    <t>1-chorak xammasi</t>
  </si>
  <si>
    <t xml:space="preserve">Byudjet jarayonining ochiqligini ta’minlash 
maqsadida rasmiy veb-saytlarda ma’lumotlarni 
joylashtirish tartibi to‘g‘risidagi nizomga
6-ILOVA
</t>
  </si>
  <si>
    <t>2025 yilda                                                                                                                                                                                                                                                                Sanoat, radiasiya va yadro xavfsizligi qo'mitas tomonidan qurilish, rekonstruksiya qilish va ta’mirlash ishlari bo‘yicha o‘tkazilgan tanlovlar (tenderlar) to‘g‘risidagi
MA’LUMOTLAR</t>
  </si>
  <si>
    <t>Tadbir nomi</t>
  </si>
  <si>
    <t>Shartnomaning umumiy qiymati 
(ming so‘m)</t>
  </si>
  <si>
    <t>Byudjet jarayonining ochiqligini ta’minlash 
maqsadida rasmiy veb-saytlarda ma’lumotlarni 
joylashtirish tartibi to‘g‘risidagi nizomga
7-ILOVA</t>
  </si>
  <si>
    <t>2025 yilda
O‘zbekiston Respublikasining Davlat byudjetidan moliyalashtiriladigan ijtimoiy va ishlab chiqarish infratuzilmasini rivojlantirish
dasturlarining ijro etilishi to‘g‘risidagi 
MA’LUMOT</t>
  </si>
  <si>
    <t>Birinchi darajali byudjet mablag‘lari taqsimlovchi nomi*</t>
  </si>
  <si>
    <t>Ob’ekt soni</t>
  </si>
  <si>
    <t>Rejalashtirilgan mablag‘</t>
  </si>
  <si>
    <t>Yil boshida uchun tasdiqlangan dastur asosida (ming so‘m)</t>
  </si>
  <si>
    <t>Yil davomida
qo‘shimcha ajratilgan mablag‘lar asosida
(ming so‘m)</t>
  </si>
  <si>
    <t>Moliyalashtiril-gan mablag‘
(ming so‘m)</t>
  </si>
  <si>
    <t>Bajarilgan ishlar va xarajatlarning miqdori
 (ming so‘m)</t>
  </si>
  <si>
    <t>Ajratilgan mablag‘ning o‘zlashtirilishi (%)</t>
  </si>
  <si>
    <t>*Izoh: Davlat byudjeti to‘g‘risidagi qonunda belgilangan birinchi darajali byudjet mablag‘lari taqsimlovchilar bo‘yicha to‘ldiriladi.</t>
  </si>
  <si>
    <t>Byudjet jarayonining ochiqligini ta’minlash 
maqsadida rasmiy veb-saytlarda ma’lumotlarni 
joylashtirish tartibi to‘g‘risidagi nizomga
8-ILOVA</t>
  </si>
  <si>
    <t>2025 yilda
O‘zbekiston Respublikasining Davlat byudjetidan moliyalashtiriladigan ijtimoiy va ishlab chiqarish
infratuzilmasini rivojlantirish dasturlarining ijro etilishi to‘g‘risidagi 
MA’LUMOT</t>
  </si>
  <si>
    <t>Ob’ekt nomi va manzili</t>
  </si>
  <si>
    <t>Amalga oshirish muddati</t>
  </si>
  <si>
    <t>O‘lchov birligi</t>
  </si>
  <si>
    <t>Loyiha quvvati</t>
  </si>
  <si>
    <t>Yil boshida uchun tasdiqlangan dastur asosida
(ming so‘m)</t>
  </si>
  <si>
    <t>Moliyalash-tirilgan mablag‘
(ming so‘m)</t>
  </si>
  <si>
    <t>Ajratilgan mablag‘ning o‘zlash-tirilishi (%)</t>
  </si>
  <si>
    <t>Dasturga kiritish uchun asos</t>
  </si>
  <si>
    <t>Yangi qurilish</t>
  </si>
  <si>
    <t>Rekonstruksiya</t>
  </si>
  <si>
    <t>Jihozlash</t>
  </si>
  <si>
    <t>Keyingi yillar loyiha qidiruv ishlari uchun</t>
  </si>
  <si>
    <t>Kreditor qarzdorlikni qoplash</t>
  </si>
  <si>
    <t>Mukammal ta’mirlash</t>
  </si>
  <si>
    <t>Byudjet jarayonining ochiqligini ta’minlash 
maqsadida rasmiy veb-saytlarda ma’lumotlarni 
joylashtirish tartibi to‘g‘risidagi nizomga
9-ILOVA</t>
  </si>
  <si>
    <t>Taqdim etilgan soliq imtiyozlari 
RO‘YXATI
 yanvar-dekabr (oy) 2025 yil *</t>
  </si>
  <si>
    <t>Soliq turi</t>
  </si>
  <si>
    <t>Imtiyoz nomi</t>
  </si>
  <si>
    <t>Xuquqiy xujjat turi</t>
  </si>
  <si>
    <t>Xujjat raqami va sanasi</t>
  </si>
  <si>
    <t>Imtiyozning amal qilish muddati</t>
  </si>
  <si>
    <t>Byudjet jarayonining ochiqligini ta’minlash 
maqsadida rasmiy veb-saytlarda ma’lumotlarni 
joylashtirish tartibi to‘g‘risidagi nizomga
10-ILOVA</t>
  </si>
  <si>
    <t>Taqdim etilgan bojxona imtiyozlari 
RO‘YXATI
 yanvar-dekabr (oy) 2025 yil *</t>
  </si>
  <si>
    <t>Xujjat turi</t>
  </si>
  <si>
    <t>Xujjat raqami</t>
  </si>
  <si>
    <t>Xujjat tasdiqlangan sana</t>
  </si>
  <si>
    <t>Xujjat nomi</t>
  </si>
  <si>
    <t>Hujjatning tuzilmaviy birligi</t>
  </si>
  <si>
    <t>Kuchga kirish sanasi</t>
  </si>
  <si>
    <t>Xujjatning amal qilish muddati</t>
  </si>
  <si>
    <t>Imtiyoz turi</t>
  </si>
  <si>
    <t>Bojxona to‘lovi</t>
  </si>
  <si>
    <t>Aksiz solig‘i</t>
  </si>
  <si>
    <t>QQS</t>
  </si>
  <si>
    <t>Imtiyoz berilgan soha nomi</t>
  </si>
  <si>
    <t>Byudjet jarayonining ochiqligini ta’minlash 
maqsadida rasmiy veb-saytlarda ma’lumotlarni 
joylashtirish tartibi to‘g‘risidagi nizomga
11-ILOVA</t>
  </si>
  <si>
    <t>2025 yilda
Tadbirkorlik sub’ektlariga taqdim etilgan soliq imtiyozlari to‘g‘risida
MA’LUMOT</t>
  </si>
  <si>
    <t>Tadbirkorlik sub’ekti nomi</t>
  </si>
  <si>
    <t>STIR</t>
  </si>
  <si>
    <t>Jami imtiyoz summasi
(ming so‘m)</t>
  </si>
  <si>
    <t>Byudjet jarayonining ochiqligini ta’minlash 
maqsadida rasmiy veb-saytlarda ma’lumotlarni 
joylashtirish tartibi to‘g‘risidagi nizomga
12-ILOVA</t>
  </si>
  <si>
    <t>2025 yilda
Tadbirkorlik sub’ektlariga taqdim etilgan bojxona imtiyozlari to‘g‘risida
MA’LUMOT</t>
  </si>
  <si>
    <t>Byudjet jarayonining ochiqligini ta’minlash 
maqsadida rasmiy veb-saytlarda ma’lumotlarni joylashtirish tartibi to‘g‘risidagi nizomga
13-ILOVA</t>
  </si>
  <si>
    <t>2025 yilda
O‘zbekiston Respublikasining Davlat moliyaviy nazorat organlari tomonidan o‘tkazilgan nazorat tadbirlari yuzasidagn
MA’LUMOT</t>
  </si>
  <si>
    <t>R  E  J  A S  I *</t>
  </si>
  <si>
    <t>Nazorat tadbirlari mazmuni</t>
  </si>
  <si>
    <t>O‘tkazish sanasi</t>
  </si>
  <si>
    <t>Ob’ektlar nomi</t>
  </si>
  <si>
    <t>*Har chorak yakunlari bo‘yicha o‘tkazilgan nazorat tadbirlari natijalari yuzasidan vazirliklar va hududlar kesimida ma’lumot taqdim etiladi.</t>
  </si>
  <si>
    <t>Byudjet jarayonining ochiqligini ta’minlash 
maqsadida rasmiy veb-saytlarda ma’lumotlarni 
joylashtirish tartibi to‘g‘risidagi nizomga
14-ILOVA</t>
  </si>
  <si>
    <t>2025 yilda
Sanoat, radiasiya va yadro xavfsizligi qo'mitasi Davlat maqsadli jamg‘armalardan ajratilgan subsidiyalar, kreditlar hamda tijorat banklariga joylashtirilgan depozitlar to‘g‘risidagi</t>
  </si>
  <si>
    <t>MA’LUMOTLAR</t>
  </si>
  <si>
    <t>Ma'lumot mavjud emas</t>
  </si>
  <si>
    <t>Byudjet jarayonining ochiqligini ta’minlash 
maqsadida rasmiy veb-saytlarda ma’lumotlarni 
joylashtirish tartibi to‘g‘risidagi nizomga
15-ILOVA</t>
  </si>
  <si>
    <t>T/R</t>
  </si>
  <si>
    <t>Qo‘shimcha manba nomi</t>
  </si>
  <si>
    <t>Shakllangan qo‘shimcha mablag‘ miqdori</t>
  </si>
  <si>
    <t>Qo‘shimcha manba hisobidan mablag‘ ajratilishi bo‘yicha mahalliy davlat organining qarori</t>
  </si>
  <si>
    <t>raqami</t>
  </si>
  <si>
    <t>sanasi</t>
  </si>
  <si>
    <t>Mablag‘ ajratilgan tashkilot</t>
  </si>
  <si>
    <t>Mablag‘ ajratilishidan ko‘zlangan maqsad*</t>
  </si>
  <si>
    <t>Ajratilgan mablag‘ miqdori
(ming so‘m)</t>
  </si>
  <si>
    <t>Moliyalashtirilgan mablag‘
(ming so‘m)</t>
  </si>
  <si>
    <t>Amalga oshirilgan ishlar</t>
  </si>
  <si>
    <t>*Izoh: Mahalliy davlat organining qaroriga asosan mablag‘ ajratilgan maqsadiga ko‘ra bir nechta yo‘nalishlarga yoki tashkilotlarga mablag‘ ajratilgan holarda ushbu maqsadlar va tashkilotlar alohida qatorda aks ettiriladi.</t>
  </si>
  <si>
    <t>Kredit oluvchilar nomi</t>
  </si>
  <si>
    <t>Joylashgan hudud
(viloyat, tuman (shahar)</t>
  </si>
  <si>
    <t>Mablag‘ ajratilishidan ko‘zlangan maqsad</t>
  </si>
  <si>
    <t>Ajratilgan mablag‘ 
(ming so‘m)</t>
  </si>
  <si>
    <t>Ajratilishi tartibi</t>
  </si>
  <si>
    <t>Ajratilgan kredit mablag‘larining qaytarilishi</t>
  </si>
  <si>
    <t>Foiz stavkasi</t>
  </si>
  <si>
    <t>So‘ndirilishi muddati</t>
  </si>
  <si>
    <t>Asosiy qarz</t>
  </si>
  <si>
    <t>Foiz to‘lovlari</t>
  </si>
  <si>
    <t>Jarima va penyalar</t>
  </si>
  <si>
    <t>Jami</t>
  </si>
  <si>
    <t>Subsidiyalar bo‘yicha:</t>
  </si>
  <si>
    <t>Subsidiya oluvchilar nomi</t>
  </si>
  <si>
    <t>Mablag‘ ajratilishi yuzasidan asoslovchi xujjat nomi va sanasi</t>
  </si>
  <si>
    <t>Depozitlar bo‘yicha</t>
  </si>
  <si>
    <t>Depozit joylashtirilgan bank nomi</t>
  </si>
  <si>
    <t>Muddati</t>
  </si>
  <si>
    <t>Foizi</t>
  </si>
  <si>
    <t>Joylashtirilgan mablag‘
 (ming so‘m)</t>
  </si>
  <si>
    <t>Shartnoma raqami va sanasi</t>
  </si>
  <si>
    <t>2-chorak xammasi</t>
  </si>
  <si>
    <t>2 chorak</t>
  </si>
  <si>
    <t>Е-25-5422</t>
  </si>
  <si>
    <t>192/2025-3</t>
  </si>
  <si>
    <t>193/2025-3</t>
  </si>
  <si>
    <t>3121361</t>
  </si>
  <si>
    <t>ГУП  UNICON.UZ</t>
  </si>
  <si>
    <t>ДСК ЯТИАМ ЭРИ калитларни руйхатга олиш маркази</t>
  </si>
  <si>
    <t>O`ZR MOLIYA VAZIRLIGI O`QUV MARKAZI</t>
  </si>
  <si>
    <t>200898586</t>
  </si>
  <si>
    <t>300529638</t>
  </si>
  <si>
    <t>Korxona STIR</t>
  </si>
  <si>
    <t>YTT ZAFAROV AZIZJON RINAT O?G?LI</t>
  </si>
  <si>
    <t>UZPOST AJ</t>
  </si>
  <si>
    <t>Киберхавфсизлик маркази ДУК</t>
  </si>
  <si>
    <t>Кенжабаев жамолдин</t>
  </si>
  <si>
    <t>доп.сог.№1 к дог. 105</t>
  </si>
  <si>
    <t>№.1 к дог.804-TZ</t>
  </si>
  <si>
    <t>33107966580019</t>
  </si>
  <si>
    <t>200833833</t>
  </si>
  <si>
    <t>32007882090102</t>
  </si>
  <si>
    <t>15.</t>
  </si>
  <si>
    <t>18/2025</t>
  </si>
  <si>
    <t>406-TZ</t>
  </si>
  <si>
    <t>3321436</t>
  </si>
  <si>
    <t>А9-896/25-Р</t>
  </si>
  <si>
    <t>3382968</t>
  </si>
  <si>
    <t>308125519</t>
  </si>
  <si>
    <t>311648760</t>
  </si>
  <si>
    <t>306901947</t>
  </si>
  <si>
    <t>200838518</t>
  </si>
  <si>
    <t>201879442</t>
  </si>
  <si>
    <t>Жиззах вилоят  уюшмаси ташкилотлари бирлашмаси кенгаши</t>
  </si>
  <si>
    <t>ООО TEXNOGARANT</t>
  </si>
  <si>
    <t>EASTERN LIGHT MCHJ</t>
  </si>
  <si>
    <t>AXBOROT TEX VA AXB RESURSLARINI RIVOJLANTIRISH MARKAZI DUK</t>
  </si>
  <si>
    <t>Уз.Р.Бош прокуратура академияси</t>
  </si>
  <si>
    <t>ЧП Витанд-Хизмат</t>
  </si>
  <si>
    <t>YTT DAVRONOVA SHOXIDAXON MINAVVAROVNA</t>
  </si>
  <si>
    <t>Защищенная электронная почта Е-ХАТ</t>
  </si>
  <si>
    <t>Услуга по приобретению лицензии на программное обеспечение</t>
  </si>
  <si>
    <t>Услуга по технической поддержке информационных технологий</t>
  </si>
  <si>
    <t>Услуга по подписке и доставке периодического печатного издания</t>
  </si>
  <si>
    <t>Услуга телефонной связи</t>
  </si>
  <si>
    <t>Персональный компьютер</t>
  </si>
  <si>
    <t>Предоставление консультативных услуг или экспертного заключения по вопросам информационных технологий, связанных с системами информационных технологий и программным обеспечением</t>
  </si>
  <si>
    <t>гибрид почта</t>
  </si>
  <si>
    <t>Услуга по установке кодовой панели на дверь</t>
  </si>
  <si>
    <t>Услуга по обслуживанию и ремонту транспортных средств</t>
  </si>
  <si>
    <t xml:space="preserve">	Услуга организация учебного семинара</t>
  </si>
  <si>
    <t>предоставление консультативных услуг или экспертного заключения по вопросам информационных технологий, связанных с системами информационных технологий и программным обеспечением</t>
  </si>
  <si>
    <t>Услуга по разработке и внедрению информационных систем</t>
  </si>
  <si>
    <t>Аренда помещения</t>
  </si>
  <si>
    <t>Bydjetdan tashqari mablaglar xisobidan</t>
  </si>
  <si>
    <t>tanlov</t>
  </si>
  <si>
    <t>3-chorak xammasi</t>
  </si>
  <si>
    <t>3 chorak</t>
  </si>
  <si>
    <t>доп.сог.№1 к дог.№ Я/Э-01/0931</t>
  </si>
  <si>
    <t>01-2025</t>
  </si>
  <si>
    <t>Яшил энергия МЧЖ</t>
  </si>
  <si>
    <t>3721966</t>
  </si>
  <si>
    <t>204</t>
  </si>
  <si>
    <t>3720131</t>
  </si>
  <si>
    <t>3-BYD-2025-02469VM.</t>
  </si>
  <si>
    <t>3710871</t>
  </si>
  <si>
    <t>3708423</t>
  </si>
  <si>
    <t>3706363</t>
  </si>
  <si>
    <t>3-233-2025-01418UZ</t>
  </si>
  <si>
    <t>3-233-2025-01411UZ</t>
  </si>
  <si>
    <t>3-233-2025-01417UZ</t>
  </si>
  <si>
    <t>3-233-2025-01408UZ</t>
  </si>
  <si>
    <t>3-233-2025-01416UZ</t>
  </si>
  <si>
    <t>3-233-2025-01409UZ</t>
  </si>
  <si>
    <t>3-233-2025-01410UZ</t>
  </si>
  <si>
    <t>3-233-2025-01407UZ</t>
  </si>
  <si>
    <t>3-233-2025-01415UZ</t>
  </si>
  <si>
    <t>3-233-2025-01412UZ</t>
  </si>
  <si>
    <t>3-233-2025-01413UZ</t>
  </si>
  <si>
    <t>3-233-2025-01414UZ</t>
  </si>
  <si>
    <t>3689976</t>
  </si>
  <si>
    <t>198/2025</t>
  </si>
  <si>
    <t>3673141</t>
  </si>
  <si>
    <t>52-govuz-2025</t>
  </si>
  <si>
    <t>3660016</t>
  </si>
  <si>
    <t>3660018</t>
  </si>
  <si>
    <t>3659521</t>
  </si>
  <si>
    <t>3651850</t>
  </si>
  <si>
    <t>3651423</t>
  </si>
  <si>
    <t>RDXZ-11</t>
  </si>
  <si>
    <t>3638509</t>
  </si>
  <si>
    <t>3625043</t>
  </si>
  <si>
    <t>3621831</t>
  </si>
  <si>
    <t>10</t>
  </si>
  <si>
    <t>3571281</t>
  </si>
  <si>
    <t>2822/25</t>
  </si>
  <si>
    <t>3565901</t>
  </si>
  <si>
    <t>3560431</t>
  </si>
  <si>
    <t>доп.сог.№2 к дог. 105</t>
  </si>
  <si>
    <t>A9-1151/25-P</t>
  </si>
  <si>
    <t>115/02-2025Ch</t>
  </si>
  <si>
    <t>3516781</t>
  </si>
  <si>
    <t>3516764</t>
  </si>
  <si>
    <t>610-T</t>
  </si>
  <si>
    <t>3511090</t>
  </si>
  <si>
    <t>3510820</t>
  </si>
  <si>
    <t>3505067</t>
  </si>
  <si>
    <t>3503610</t>
  </si>
  <si>
    <t>3499123</t>
  </si>
  <si>
    <t>3488642</t>
  </si>
  <si>
    <t>3484986</t>
  </si>
  <si>
    <t>3485038</t>
  </si>
  <si>
    <t>3477647</t>
  </si>
  <si>
    <t>3477561</t>
  </si>
  <si>
    <t>3477523</t>
  </si>
  <si>
    <t>3477496</t>
  </si>
  <si>
    <t>3477471</t>
  </si>
  <si>
    <t>3477356</t>
  </si>
  <si>
    <t>3476189</t>
  </si>
  <si>
    <t>3476084</t>
  </si>
  <si>
    <t>3466373</t>
  </si>
  <si>
    <t>3464027</t>
  </si>
  <si>
    <t>3464023</t>
  </si>
  <si>
    <t>3458487</t>
  </si>
  <si>
    <t>3436481</t>
  </si>
  <si>
    <t>3436112</t>
  </si>
  <si>
    <t>3436043</t>
  </si>
  <si>
    <t>3432577</t>
  </si>
  <si>
    <t>3432532</t>
  </si>
  <si>
    <t>3432488</t>
  </si>
  <si>
    <t>3432152</t>
  </si>
  <si>
    <t>3431967</t>
  </si>
  <si>
    <t>3431142</t>
  </si>
  <si>
    <t>3431120</t>
  </si>
  <si>
    <t>3430969</t>
  </si>
  <si>
    <t>3430947</t>
  </si>
  <si>
    <t>3430944</t>
  </si>
  <si>
    <t>3430918</t>
  </si>
  <si>
    <t>3430924</t>
  </si>
  <si>
    <t>3430801</t>
  </si>
  <si>
    <t>340/2025-3</t>
  </si>
  <si>
    <t>3430214</t>
  </si>
  <si>
    <t>3429890</t>
  </si>
  <si>
    <t>3429844</t>
  </si>
  <si>
    <t>3429730</t>
  </si>
  <si>
    <t>3429690</t>
  </si>
  <si>
    <t>3426999</t>
  </si>
  <si>
    <t>YTT XAYDAROVA ZIYODAXON RAVSHANBEK QIZI</t>
  </si>
  <si>
    <t>MAROOM OUT-SOURCE MCHJ</t>
  </si>
  <si>
    <t>ХКAxe Technology</t>
  </si>
  <si>
    <t>VORIS MOTORS KELES MAS`ULIYATI CHEKLANGAN JAMIYAT</t>
  </si>
  <si>
    <t>THE ECO EXPERTS MCHJ</t>
  </si>
  <si>
    <t>DIDOX TECH MAS`ULIYATI CHEKLANGAN JAMIYAT</t>
  </si>
  <si>
    <t>ООО БТС Экспрес карго сервис</t>
  </si>
  <si>
    <t>AO Uzauto Motors</t>
  </si>
  <si>
    <t>ООО KAMOL-BROKER-PLUS</t>
  </si>
  <si>
    <t>Samarkand touristic centre MCHJ</t>
  </si>
  <si>
    <t>ООО ASIA NEW PLAST</t>
  </si>
  <si>
    <t>YTT XAMZAXONOV TEMURXON ISKANDAR O?G?LI</t>
  </si>
  <si>
    <t>ОАО Rele va avtomatika</t>
  </si>
  <si>
    <t>YaTT Sobirov Doniyorbek Ulug`bek o`g`li</t>
  </si>
  <si>
    <t>АКЦИОНЕРНОЕ ОБЩЕСТВО UZBEKISTAN AIRPORTS</t>
  </si>
  <si>
    <t>ООО ABDU SAID-BARAKA TRADE</t>
  </si>
  <si>
    <t>Госкомконкуренции Сырдарьинской области</t>
  </si>
  <si>
    <t>O?ZBEKISTON RESPUBLIKASI ADLIYA VAZIRLIGI HUZURIDAGI YURIDIK KADRLARNI QAYTA TAY</t>
  </si>
  <si>
    <t>O`ZBEKISTON MILLIY METROLOGIYA INSTITUTI ДУК</t>
  </si>
  <si>
    <t>IT WORKS MCHJ</t>
  </si>
  <si>
    <t>KESH-STAR Хусусий корхонаси</t>
  </si>
  <si>
    <t>YTT O?RISHBOYEV JAVOHIR ZOHIDJON O?G?LI</t>
  </si>
  <si>
    <t>YANGIYER BREND MCHJ</t>
  </si>
  <si>
    <t>REAL PRINT MChJ</t>
  </si>
  <si>
    <t>BAYONE MCHJ</t>
  </si>
  <si>
    <t>GREEN HOUSE TERRITORY MCHJ</t>
  </si>
  <si>
    <t>ООО MUSAFFO-QULAY SAVDO</t>
  </si>
  <si>
    <t>ЧП TURK SHANAY BIZNES</t>
  </si>
  <si>
    <t>ABDUFAZO TRADE</t>
  </si>
  <si>
    <t>ООО DEXQON BARAKA ZIYO MAKON</t>
  </si>
  <si>
    <t>ИП TASHPULATOV ASOMIDDIN XAYRITDINOVICH</t>
  </si>
  <si>
    <t>NEW PRICE OILAVIY KORXONA</t>
  </si>
  <si>
    <t>KANS SHOP XK</t>
  </si>
  <si>
    <t>POWER KANS MCHJ</t>
  </si>
  <si>
    <t>OOO  PAPER PLANET</t>
  </si>
  <si>
    <t>MAROQAND TRADE ZONE MChJ</t>
  </si>
  <si>
    <t>DIYORBEK-TRADE 707 MCHJ</t>
  </si>
  <si>
    <t>MFD ALOQA SERVICE MCHJ</t>
  </si>
  <si>
    <t>ONLINE DISTRIBUTION MCHJ</t>
  </si>
  <si>
    <t>ЧП SERGELI OBOD DIYOR</t>
  </si>
  <si>
    <t>YTT SAYITQULOV DILSHOD MUXIDDIN O?G?LI</t>
  </si>
  <si>
    <t>Аванта траде  оилавий корхона</t>
  </si>
  <si>
    <t>ООО Barqaror Baholash</t>
  </si>
  <si>
    <t>000000000</t>
  </si>
  <si>
    <t>309114934</t>
  </si>
  <si>
    <t>302190848</t>
  </si>
  <si>
    <t>310592596</t>
  </si>
  <si>
    <t>310483122</t>
  </si>
  <si>
    <t>310529901</t>
  </si>
  <si>
    <t>301050182</t>
  </si>
  <si>
    <t>200244767</t>
  </si>
  <si>
    <t>306588173</t>
  </si>
  <si>
    <t>306875513</t>
  </si>
  <si>
    <t>303106125</t>
  </si>
  <si>
    <t>200797110</t>
  </si>
  <si>
    <t>505527006</t>
  </si>
  <si>
    <t>306646884</t>
  </si>
  <si>
    <t>307397600</t>
  </si>
  <si>
    <t>200322622</t>
  </si>
  <si>
    <t>306579176</t>
  </si>
  <si>
    <t>305250983</t>
  </si>
  <si>
    <t>306982910</t>
  </si>
  <si>
    <t>207079302</t>
  </si>
  <si>
    <t>311156962</t>
  </si>
  <si>
    <t>309796388</t>
  </si>
  <si>
    <t>306307387</t>
  </si>
  <si>
    <t>301837744</t>
  </si>
  <si>
    <t>308921059</t>
  </si>
  <si>
    <t>308578524</t>
  </si>
  <si>
    <t>548573695</t>
  </si>
  <si>
    <t>309528015</t>
  </si>
  <si>
    <t>306089114</t>
  </si>
  <si>
    <t>311028504</t>
  </si>
  <si>
    <t>301931146</t>
  </si>
  <si>
    <t>310047552</t>
  </si>
  <si>
    <t>309795484</t>
  </si>
  <si>
    <t>311916736</t>
  </si>
  <si>
    <t>312056564</t>
  </si>
  <si>
    <t>305000408</t>
  </si>
  <si>
    <t>303338478</t>
  </si>
  <si>
    <t>307062908</t>
  </si>
  <si>
    <t>elektr energiy</t>
  </si>
  <si>
    <t>kv. S</t>
  </si>
  <si>
    <t>pochta xizmati</t>
  </si>
  <si>
    <t>pochta konverti</t>
  </si>
  <si>
    <t>42611921220057&gt;</t>
  </si>
  <si>
    <t>konferenciya xizmati</t>
  </si>
  <si>
    <t>xizmat</t>
  </si>
  <si>
    <t>Планшетный компьютер</t>
  </si>
  <si>
    <t>Услуга консультативная в области компьютерных технологий</t>
  </si>
  <si>
    <t>avtotransport BYD (Champion, Chazor)</t>
  </si>
  <si>
    <t>396 600 000          273 900 000</t>
  </si>
  <si>
    <t>elektron xujjat aylanmasi</t>
  </si>
  <si>
    <t xml:space="preserve">Услуга курьерской почтовой </t>
  </si>
  <si>
    <t>avtotransport ONIX</t>
  </si>
  <si>
    <t>avtotransport DAMAS</t>
  </si>
  <si>
    <t>Noutbuk</t>
  </si>
  <si>
    <t>Xalqaro tashkilotlar bilan tadbir, konferensiya</t>
  </si>
  <si>
    <t>Jalyuzi</t>
  </si>
  <si>
    <t>m2</t>
  </si>
  <si>
    <t>30309996500068/</t>
  </si>
  <si>
    <t>Kompyuter</t>
  </si>
  <si>
    <t>Noubuk</t>
  </si>
  <si>
    <t xml:space="preserve">	Стеллаж модульный</t>
  </si>
  <si>
    <t>Salfetka</t>
  </si>
  <si>
    <t>Paket poletelin</t>
  </si>
  <si>
    <t>Aeroport xizmati kutib olish</t>
  </si>
  <si>
    <t>Рукава напорные</t>
  </si>
  <si>
    <t>Услуга по коммунальному обслуживанию арендуемого помещения</t>
  </si>
  <si>
    <t>Услуга по техническому обслуживанию лифтов</t>
  </si>
  <si>
    <t>Услуга по проведению учебных курсов по делопроизводству и по архивному делу</t>
  </si>
  <si>
    <t>Резак бумаги</t>
  </si>
  <si>
    <t>gibrid pochta</t>
  </si>
  <si>
    <t>avto transport ta'miri</t>
  </si>
  <si>
    <t>METROLOGIYA xizmati</t>
  </si>
  <si>
    <t xml:space="preserve">	Услуга по установке противопожарного оборудования</t>
  </si>
  <si>
    <t>Услуга по установке и комплектации пожарного шкафа</t>
  </si>
  <si>
    <t>Услуга по изготовлению плана эвакуации</t>
  </si>
  <si>
    <t>kiberxavfsizlik xulosa olish xizmati</t>
  </si>
  <si>
    <t>Услуга по предоставлению лицензий на продукты информационных технологий</t>
  </si>
  <si>
    <t>Lampa diod</t>
  </si>
  <si>
    <t>Turniket ornatish</t>
  </si>
  <si>
    <t>Papka</t>
  </si>
  <si>
    <t>Тряпка для очистки поверхностей</t>
  </si>
  <si>
    <t>Chistol</t>
  </si>
  <si>
    <t>Osvejitel</t>
  </si>
  <si>
    <t>Suyq sovun</t>
  </si>
  <si>
    <t>Supurgi</t>
  </si>
  <si>
    <t>Xojalik sovuni</t>
  </si>
  <si>
    <t>Услуга по техническому обслуживанию оргтехники</t>
  </si>
  <si>
    <t>Ruchka</t>
  </si>
  <si>
    <t>Qalam</t>
  </si>
  <si>
    <t>Marker</t>
  </si>
  <si>
    <t>Organazayner</t>
  </si>
  <si>
    <t>Qoqozor</t>
  </si>
  <si>
    <t>Setovoy filtr</t>
  </si>
  <si>
    <t>Veloparkovka</t>
  </si>
  <si>
    <t>bloknot</t>
  </si>
  <si>
    <t>skoch</t>
  </si>
  <si>
    <t>Перфофайл</t>
  </si>
  <si>
    <t>skrepka</t>
  </si>
  <si>
    <t>kley</t>
  </si>
  <si>
    <t>scoba</t>
  </si>
  <si>
    <t>stepler</t>
  </si>
  <si>
    <t>ruchka</t>
  </si>
  <si>
    <t>Бумажный пакет</t>
  </si>
  <si>
    <t>papka</t>
  </si>
  <si>
    <t>qogoz</t>
  </si>
  <si>
    <t>pachka</t>
  </si>
  <si>
    <t>Услуга по экспертизе отчетов об оценке</t>
  </si>
  <si>
    <t>2025 yilda  3-chorakda
Sanoat, radiasiya va yadro xavfsizligi qo'mitasi tomonidan asosiy vositalar xarid qilish uchun o‘tkazilgan tanlovlar (tenderlar)
va amalga oshirilgan davlat xaridlari to‘g‘risidagi
MA’LUMOTLAR</t>
  </si>
  <si>
    <t>Услуга по проведению профилактических испытаний электрооборудования, силовых проводов и защитного заземления</t>
  </si>
  <si>
    <t>3-chorak</t>
  </si>
  <si>
    <t>ITU UNISERVICES MCHJ</t>
  </si>
  <si>
    <t>(ming som)</t>
  </si>
  <si>
    <t>kam baholi va tez eskiruvchi buyumlar xarid qilish, saqlash xarajatlari bilan bog‘liq xaridlar</t>
  </si>
  <si>
    <t>Radiytsiya va yadro xavfsizligi ilmiy-texnik markazi</t>
  </si>
  <si>
    <t>buydjetdan tashqari mablagi xisobidan</t>
  </si>
  <si>
    <t>elektron dokon</t>
  </si>
  <si>
    <t>251110083900321/</t>
  </si>
  <si>
    <t>251110083823225/</t>
  </si>
  <si>
    <t>251110083823211/</t>
  </si>
  <si>
    <t>251110083823206/</t>
  </si>
  <si>
    <t>251110083823199/</t>
  </si>
  <si>
    <t>251110083823190/</t>
  </si>
  <si>
    <t>251110083823144/</t>
  </si>
  <si>
    <t>251110083823139/</t>
  </si>
  <si>
    <t>251110083818688/</t>
  </si>
  <si>
    <t>buydjet mablagi xisobidan</t>
  </si>
  <si>
    <t>CPIO-3228 shart. 2-son qo`shim. kel.</t>
  </si>
  <si>
    <t>Бюджет маблағлари ҳисобидан</t>
  </si>
  <si>
    <t>бюджетдан ташқари маблағлар ҳисобидан</t>
  </si>
  <si>
    <t xml:space="preserve">Sanoat, radiasiya va yadro xavfsizligi qo'mitasidan  qo‘shimcha manbalari hisobidan xarid qilingan tovarlar hamda xizmatlar, qurilish, rekonstruksiya qilish va ta’mirlash
ishlari olib borilayotgan ob’ektlar ro‘yxati, shuningdek qurilish-ta’mirlash ishlarining moliyalashtirilishi to‘g‘risida
MA’LUMOT
12 oylik 2025 yil *
</t>
  </si>
  <si>
    <t>Sanoat, radiasiya va yadro xavfsizligi qo'mitasidan 2025 yil 4-chorakdada Davlat moliyaviy nazorat organlari tomonidan o‘tkazilgan nazorat tadbirlari mavjud emas</t>
  </si>
  <si>
    <t>Sanoat, radiasiya va yadro xavfsizligi qo'mitasidan  2025 yil 4-chorakdada Tadbirkor sub’ektlariga taqdim etilgan bojxona imtiyozi mavjud emas</t>
  </si>
  <si>
    <t>Sanoat, radiasiya va yadro xavfsizligi qo'mitasidan 2025 yil 4-chorakdada tadbirkorlik sub’ektlariga taqdim etilgan soliq imtiyozlari mavjud emas</t>
  </si>
  <si>
    <t>Sanoat, radiasiya va yadro xavfsizligi qo'mitasidan 2025 yil 4-chorakdada taqdim etilganbojxona imtiyozi mavjud emas</t>
  </si>
  <si>
    <t>Sanoat, radiasiya va yadro xavfsizligi qo'mitasidan 2025 yil 4-chorakdada taqdim etilgan soliq imtiyozi mavjud emas</t>
  </si>
  <si>
    <t>Sanoat, radiasiya va yadro xavfsizligi qo'mitasidan 2025 yil 4-chorakdada O‘zbekiston Respublikasining Davlat byudjetidan moliyalashtiriladigan ijtimoiy va ishlab chiqarish dasturi mavjud emas</t>
  </si>
  <si>
    <t>Sanoat, radiasiya va yadro xavfsizligi qo'mitasi tomonidan 2025 yil 4-chorakdada O‘zbekiston Respublikasining Davlat byudjetidan moliyalashtiriladigan ijtimoiy va ishlab chiqarish infratuzilmasini rivojlantirish
dasturlarining ijro etilishi to‘g‘risidagi dastur mavjud emas</t>
  </si>
  <si>
    <t>Sanoat, radiasiya va yadro xavfsizligi qo'mitas tomonidan 2025 yil 4-chorakdada qurilish, rekonstruksiya qilish va ta’mirlash ishlari bo‘yicha tanlovlar (tenderlar) o‘tkazilmadi</t>
  </si>
  <si>
    <t>4-chorak xammasi</t>
  </si>
  <si>
    <t>СП JUST WATERS</t>
  </si>
  <si>
    <t>Вода питьевая упакованная</t>
  </si>
  <si>
    <t>Pochta xizmati</t>
  </si>
  <si>
    <t>FALCON LINE хусусий корхонаси</t>
  </si>
  <si>
    <t>Вода минеральная природная лечебная</t>
  </si>
  <si>
    <t>доп.сог.№1 к дог.№191865389</t>
  </si>
  <si>
    <t>Услуга по сотовой (мобильной) связи</t>
  </si>
  <si>
    <t>Электрон хукумат лойихаларини бошқариш маркази</t>
  </si>
  <si>
    <t>XSh-MQM-048/2025 shart.2-qo?sh.kelish</t>
  </si>
  <si>
    <t>Услуга по обслуживанию серверного оборудования</t>
  </si>
  <si>
    <t>BOLALAR KONTENTINI RIVOJLANTIRISH MARKAZI</t>
  </si>
  <si>
    <t>OOO MIG OIL METAN</t>
  </si>
  <si>
    <t>Наманган Истиклол боги МЧЖ</t>
  </si>
  <si>
    <t>XORAZM YOQILG`I SAVDO mas?uliyati cheklangan jamiyati</t>
  </si>
  <si>
    <t>BUXORO METAL SAVDO BARAKA XUSUSIY KORXONA</t>
  </si>
  <si>
    <t>JALILBEK PLYUS МЧЖ</t>
  </si>
  <si>
    <t>ATLANTIS OYL TERMEZ Х/К</t>
  </si>
  <si>
    <t>GO`ZAL TABIATI SAXOVATI XK</t>
  </si>
  <si>
    <t>ОООДавр Оша</t>
  </si>
  <si>
    <t>Олтинкул хамкор ривож МЧЖ</t>
  </si>
  <si>
    <t>ООО TAXIATOSH NEFT BAZASI</t>
  </si>
  <si>
    <t>DE DUST 2 MCHJ</t>
  </si>
  <si>
    <t>ООО NEFTEGAZ GLOBAL NORM</t>
  </si>
  <si>
    <t>SELLO MCHJ</t>
  </si>
  <si>
    <t>INSON Aksiyadorlik jamiyati</t>
  </si>
  <si>
    <t>ООО CONTROL INTELIGENTE WORLD</t>
  </si>
  <si>
    <t>SAKSANCHEL BIZNES MCHJ</t>
  </si>
  <si>
    <t>POLO 17 MCHJ</t>
  </si>
  <si>
    <t>Комилова Мукаддасхон Кучкаровна</t>
  </si>
  <si>
    <t>ООО XIDIRALI OTA FAYZ</t>
  </si>
  <si>
    <t>ИП ООО HHH CENTRALASIA</t>
  </si>
  <si>
    <t>XK GAZMETPROD SERVIS</t>
  </si>
  <si>
    <t>25/1</t>
  </si>
  <si>
    <t>сог.доп.сог.№1 к дог.№ Я/Э-01/0931</t>
  </si>
  <si>
    <t>691-B</t>
  </si>
  <si>
    <t>90</t>
  </si>
  <si>
    <t>А-10/016-25</t>
  </si>
  <si>
    <t>40</t>
  </si>
  <si>
    <t>96</t>
  </si>
  <si>
    <t>12.2025</t>
  </si>
  <si>
    <t>2024/25</t>
  </si>
  <si>
    <t>43</t>
  </si>
  <si>
    <t>48</t>
  </si>
  <si>
    <t>2025/1-28</t>
  </si>
  <si>
    <t>846</t>
  </si>
  <si>
    <t>33/2025</t>
  </si>
  <si>
    <t>6011547.1.1</t>
  </si>
  <si>
    <t>3825074</t>
  </si>
  <si>
    <t>3821883</t>
  </si>
  <si>
    <t>3808315</t>
  </si>
  <si>
    <t>3805108</t>
  </si>
  <si>
    <t>0281/1323/25/000120</t>
  </si>
  <si>
    <t>420/B</t>
  </si>
  <si>
    <t>3791174</t>
  </si>
  <si>
    <t>5953444.1.1</t>
  </si>
  <si>
    <t>3775831</t>
  </si>
  <si>
    <t>3775756</t>
  </si>
  <si>
    <t>FB-059/2025</t>
  </si>
  <si>
    <t>5858365.1.1</t>
  </si>
  <si>
    <t>207369186</t>
  </si>
  <si>
    <t>302693704</t>
  </si>
  <si>
    <t>304831940</t>
  </si>
  <si>
    <t>205696312</t>
  </si>
  <si>
    <t>305931903</t>
  </si>
  <si>
    <t>302368283</t>
  </si>
  <si>
    <t>301134393</t>
  </si>
  <si>
    <t>301121229</t>
  </si>
  <si>
    <t>204526088</t>
  </si>
  <si>
    <t>305026857</t>
  </si>
  <si>
    <t>204592009</t>
  </si>
  <si>
    <t>312456920</t>
  </si>
  <si>
    <t>312029937</t>
  </si>
  <si>
    <t>308422347</t>
  </si>
  <si>
    <t>311846095</t>
  </si>
  <si>
    <t>306216500</t>
  </si>
  <si>
    <t>312362975</t>
  </si>
  <si>
    <t>312407632</t>
  </si>
  <si>
    <t>41208731220028</t>
  </si>
  <si>
    <t>306011377</t>
  </si>
  <si>
    <t>306701396</t>
  </si>
  <si>
    <t>303120917</t>
  </si>
  <si>
    <t>Услуга по оцифровке кино-видеопленочной продукции</t>
  </si>
  <si>
    <t>Услуга по передаче электроэнергии</t>
  </si>
  <si>
    <t>Газ сжатый</t>
  </si>
  <si>
    <t>куб. Метр</t>
  </si>
  <si>
    <t>tonna</t>
  </si>
  <si>
    <t>Программное обеспечение в сфере информационных технологий</t>
  </si>
  <si>
    <t>Ковролин</t>
  </si>
  <si>
    <t>Услуга по организации краткосрочных курсов профессионального обучения</t>
  </si>
  <si>
    <t>Научно - техническая работа</t>
  </si>
  <si>
    <t>Салфетка одноразовая из нетканого материала</t>
  </si>
  <si>
    <t>Услуга обязательного страхования гражданской ответственности работодателя (ОСГОР)</t>
  </si>
  <si>
    <t>Модемы</t>
  </si>
  <si>
    <t>Бачок для чаши Генуя</t>
  </si>
  <si>
    <t>Шланг сантехнический</t>
  </si>
  <si>
    <t>Метла</t>
  </si>
  <si>
    <t>Услуга по организации и проведению мероприятий</t>
  </si>
  <si>
    <t>Услуга по освидетельствованию (испытанию) автомобильных газовых баллонов</t>
  </si>
  <si>
    <t>4 chorak</t>
  </si>
  <si>
    <t>4-Chorak</t>
  </si>
  <si>
    <t>YTT MA?DIXONOV YOQUB ADHAM O?G?LI</t>
  </si>
  <si>
    <t>OFSET-FAYZ xususiy korxonasi</t>
  </si>
  <si>
    <t>ALTAIR TECHNOLOGY MCHJ</t>
  </si>
  <si>
    <t>ЯККА DEG ТАРТИБДАГИ ТАДБИРКОР</t>
  </si>
  <si>
    <t>Good hope grope</t>
  </si>
  <si>
    <t>Yagona etkazib beruvchi</t>
  </si>
  <si>
    <t>Принтер</t>
  </si>
  <si>
    <t>53101066520014&lt;</t>
  </si>
  <si>
    <t>komp</t>
  </si>
  <si>
    <t>Ноутбук</t>
  </si>
  <si>
    <t>Интерактивная панель</t>
  </si>
  <si>
    <t xml:space="preserve">	Автомобиль легковой</t>
  </si>
  <si>
    <t>Печь микроволновая</t>
  </si>
  <si>
    <t>40103654340064&lt;</t>
  </si>
  <si>
    <t>Холодильник бытовой</t>
  </si>
  <si>
    <t>4-chorak</t>
  </si>
  <si>
    <t>2-chorak</t>
  </si>
  <si>
    <t>2025 yil 4-chorak
Sanoat, radiasiya va yadro xavfsizligi qo'mitasi tomonidan o‘tkazilgan tanlovlar (tenderlar) va amalga oshirilgan davlat xaridlari to‘g‘risidagi
MA’LUMOTLAR</t>
  </si>
  <si>
    <t>2025 yil 4 chorak
Sanoat, radiasiya va yadro xavfsizligi qo'mitasida kapital qo‘yilmalar hisobidan amalga oshirilayotgan loyihalarning ijrosi to‘g‘risidagi
MA’LUMOTLAR</t>
  </si>
  <si>
    <t>2025 yilda 4-chorak
 Sanoat, radiasiya va yadro xavfsizligi qo'mitasining byudjetdan ajratilgan mablag‘larning chegaralangan miqdorining o‘z tasarrufidagi byudjet tashkilotlari kesimida taqsimoti to‘g‘risida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</si>
</sst>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#,##0.0_ ;[Red]\-#,##0.0\ "/>
    <numFmt numFmtId="167" formatCode="_-* #,##0.00_р_._-;\-* #,##0.00_р_._-;_-* &quot;-&quot;??_р_._-;_-@_-"/>
    <numFmt numFmtId="168" formatCode="#,##0.0"/>
    <numFmt numFmtId="169" formatCode="#,##0\ _₽"/>
  </numFmts>
  <fonts count="40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b/>
      <sz val="15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u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name val="Times New Roman"/>
      <family val="1"/>
    </font>
    <font>
      <b/>
      <i/>
      <sz val="26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3" fillId="0" borderId="0"/>
    <xf numFmtId="0" fontId="27" fillId="0" borderId="0"/>
    <xf numFmtId="43" fontId="31" fillId="0" borderId="0" applyFont="0" applyFill="0" applyBorder="0" applyAlignment="0" applyProtection="0"/>
  </cellStyleXfs>
  <cellXfs count="237">
    <xf numFmtId="0" fontId="0" fillId="0" borderId="0" xfId="0"/>
    <xf numFmtId="3" fontId="2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5" fillId="0" borderId="0" xfId="0" applyNumberFormat="1" applyFont="1" applyAlignment="1">
      <alignment horizontal="left" vertical="top" wrapText="1"/>
    </xf>
    <xf numFmtId="3" fontId="4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3" fontId="4" fillId="0" borderId="0" xfId="0" applyNumberFormat="1" applyFont="1" applyAlignment="1">
      <alignment horizontal="center" vertical="top" wrapText="1"/>
    </xf>
    <xf numFmtId="3" fontId="5" fillId="0" borderId="1" xfId="0" applyNumberFormat="1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left" vertical="top" wrapText="1"/>
    </xf>
    <xf numFmtId="0" fontId="7" fillId="0" borderId="0" xfId="0" applyFont="1"/>
    <xf numFmtId="3" fontId="5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top" wrapText="1"/>
    </xf>
    <xf numFmtId="3" fontId="5" fillId="0" borderId="0" xfId="0" applyNumberFormat="1" applyFont="1" applyAlignment="1">
      <alignment horizontal="center" vertical="top" wrapText="1"/>
    </xf>
    <xf numFmtId="3" fontId="2" fillId="0" borderId="0" xfId="0" applyNumberFormat="1" applyFont="1" applyAlignment="1">
      <alignment horizontal="center" vertical="top" wrapText="1"/>
    </xf>
    <xf numFmtId="3" fontId="5" fillId="0" borderId="0" xfId="0" applyNumberFormat="1" applyFont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left" vertical="top" wrapText="1"/>
    </xf>
    <xf numFmtId="3" fontId="3" fillId="0" borderId="0" xfId="0" applyNumberFormat="1" applyFont="1" applyAlignment="1">
      <alignment horizontal="right" vertical="top" wrapText="1"/>
    </xf>
    <xf numFmtId="3" fontId="8" fillId="0" borderId="0" xfId="0" applyNumberFormat="1" applyFont="1" applyAlignment="1">
      <alignment horizontal="left" vertical="top" wrapText="1"/>
    </xf>
    <xf numFmtId="3" fontId="13" fillId="0" borderId="0" xfId="0" applyNumberFormat="1" applyFont="1" applyAlignment="1">
      <alignment horizontal="left" vertical="top" wrapText="1"/>
    </xf>
    <xf numFmtId="3" fontId="8" fillId="0" borderId="1" xfId="0" applyNumberFormat="1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3" fontId="11" fillId="0" borderId="0" xfId="0" applyNumberFormat="1" applyFont="1" applyAlignment="1">
      <alignment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vertical="top" wrapText="1"/>
    </xf>
    <xf numFmtId="0" fontId="19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166" fontId="20" fillId="0" borderId="10" xfId="0" applyNumberFormat="1" applyFont="1" applyBorder="1" applyAlignment="1">
      <alignment horizontal="right" vertical="center"/>
    </xf>
    <xf numFmtId="0" fontId="18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 vertical="top" wrapText="1" indent="1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3" fontId="14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top" wrapText="1"/>
    </xf>
    <xf numFmtId="3" fontId="4" fillId="0" borderId="0" xfId="0" applyNumberFormat="1" applyFont="1" applyAlignment="1">
      <alignment horizontal="left" vertical="top"/>
    </xf>
    <xf numFmtId="3" fontId="9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14" xfId="0" applyFont="1" applyBorder="1" applyAlignment="1">
      <alignment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 indent="1"/>
    </xf>
    <xf numFmtId="0" fontId="8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wrapText="1"/>
    </xf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2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 indent="1"/>
    </xf>
    <xf numFmtId="3" fontId="12" fillId="0" borderId="0" xfId="0" applyNumberFormat="1" applyFont="1" applyAlignment="1">
      <alignment vertical="top" wrapText="1"/>
    </xf>
    <xf numFmtId="0" fontId="8" fillId="0" borderId="0" xfId="0" applyFont="1" applyAlignment="1">
      <alignment wrapText="1"/>
    </xf>
    <xf numFmtId="0" fontId="8" fillId="0" borderId="14" xfId="0" applyFont="1" applyBorder="1"/>
    <xf numFmtId="0" fontId="24" fillId="0" borderId="14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6" fillId="0" borderId="14" xfId="0" applyFont="1" applyBorder="1" applyAlignment="1">
      <alignment horizontal="left" vertical="center"/>
    </xf>
    <xf numFmtId="166" fontId="26" fillId="0" borderId="14" xfId="0" applyNumberFormat="1" applyFont="1" applyBorder="1" applyAlignment="1">
      <alignment horizontal="right" vertical="center"/>
    </xf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5" fillId="0" borderId="14" xfId="2" applyFont="1" applyBorder="1" applyAlignment="1">
      <alignment horizontal="center" vertical="center" wrapText="1"/>
    </xf>
    <xf numFmtId="0" fontId="5" fillId="0" borderId="14" xfId="2" applyFont="1" applyBorder="1" applyAlignment="1">
      <alignment vertical="center" wrapText="1"/>
    </xf>
    <xf numFmtId="3" fontId="15" fillId="0" borderId="0" xfId="0" applyNumberFormat="1" applyFont="1" applyAlignment="1">
      <alignment horizontal="center" vertical="top" wrapText="1"/>
    </xf>
    <xf numFmtId="3" fontId="30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left" vertical="center"/>
    </xf>
    <xf numFmtId="3" fontId="5" fillId="0" borderId="15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1" fillId="0" borderId="15" xfId="0" applyNumberFormat="1" applyFont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 vertical="center" wrapText="1"/>
    </xf>
    <xf numFmtId="167" fontId="35" fillId="0" borderId="15" xfId="0" applyNumberFormat="1" applyFont="1" applyBorder="1" applyAlignment="1">
      <alignment horizontal="center" vertical="center"/>
    </xf>
    <xf numFmtId="165" fontId="36" fillId="0" borderId="15" xfId="0" applyNumberFormat="1" applyFont="1" applyBorder="1" applyAlignment="1">
      <alignment horizontal="center" vertical="center"/>
    </xf>
    <xf numFmtId="167" fontId="35" fillId="0" borderId="6" xfId="0" applyNumberFormat="1" applyFont="1" applyBorder="1" applyAlignment="1">
      <alignment horizontal="center" vertical="center"/>
    </xf>
    <xf numFmtId="0" fontId="38" fillId="0" borderId="15" xfId="0" applyFont="1" applyBorder="1" applyAlignment="1">
      <alignment vertical="center"/>
    </xf>
    <xf numFmtId="0" fontId="38" fillId="0" borderId="15" xfId="0" applyFont="1" applyBorder="1" applyAlignment="1">
      <alignment vertical="center" wrapText="1"/>
    </xf>
    <xf numFmtId="49" fontId="34" fillId="0" borderId="6" xfId="0" applyNumberFormat="1" applyFont="1" applyBorder="1" applyAlignment="1">
      <alignment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0" fontId="37" fillId="0" borderId="15" xfId="0" applyFont="1" applyBorder="1" applyAlignment="1">
      <alignment vertical="center"/>
    </xf>
    <xf numFmtId="0" fontId="3" fillId="0" borderId="0" xfId="2" applyFont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 wrapText="1"/>
    </xf>
    <xf numFmtId="3" fontId="4" fillId="4" borderId="9" xfId="0" applyNumberFormat="1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33" fillId="4" borderId="15" xfId="0" applyFont="1" applyFill="1" applyBorder="1" applyAlignment="1">
      <alignment horizontal="center" vertical="center" wrapText="1"/>
    </xf>
    <xf numFmtId="0" fontId="38" fillId="4" borderId="15" xfId="0" applyFont="1" applyFill="1" applyBorder="1" applyAlignment="1">
      <alignment vertical="center"/>
    </xf>
    <xf numFmtId="0" fontId="38" fillId="4" borderId="15" xfId="0" applyFont="1" applyFill="1" applyBorder="1" applyAlignment="1">
      <alignment vertical="center" wrapText="1"/>
    </xf>
    <xf numFmtId="0" fontId="8" fillId="4" borderId="15" xfId="0" applyFont="1" applyFill="1" applyBorder="1" applyAlignment="1">
      <alignment horizontal="center" vertical="center" wrapText="1"/>
    </xf>
    <xf numFmtId="164" fontId="38" fillId="4" borderId="15" xfId="0" applyNumberFormat="1" applyFont="1" applyFill="1" applyBorder="1" applyAlignment="1">
      <alignment horizontal="center" vertical="center"/>
    </xf>
    <xf numFmtId="164" fontId="38" fillId="4" borderId="15" xfId="0" applyNumberFormat="1" applyFont="1" applyFill="1" applyBorder="1" applyAlignment="1">
      <alignment vertical="center"/>
    </xf>
    <xf numFmtId="167" fontId="33" fillId="4" borderId="15" xfId="3" applyNumberFormat="1" applyFont="1" applyFill="1" applyBorder="1" applyAlignment="1" applyProtection="1">
      <alignment horizontal="right" vertical="center"/>
    </xf>
    <xf numFmtId="3" fontId="4" fillId="0" borderId="15" xfId="0" applyNumberFormat="1" applyFont="1" applyBorder="1" applyAlignment="1">
      <alignment horizontal="center" vertical="center" wrapText="1"/>
    </xf>
    <xf numFmtId="0" fontId="38" fillId="4" borderId="15" xfId="0" applyFont="1" applyFill="1" applyBorder="1" applyAlignment="1">
      <alignment horizontal="left" vertical="center"/>
    </xf>
    <xf numFmtId="49" fontId="34" fillId="4" borderId="6" xfId="0" applyNumberFormat="1" applyFont="1" applyFill="1" applyBorder="1" applyAlignment="1">
      <alignment vertical="center" wrapText="1"/>
    </xf>
    <xf numFmtId="167" fontId="35" fillId="4" borderId="15" xfId="0" applyNumberFormat="1" applyFont="1" applyFill="1" applyBorder="1" applyAlignment="1">
      <alignment horizontal="center" vertical="center"/>
    </xf>
    <xf numFmtId="165" fontId="36" fillId="4" borderId="15" xfId="0" applyNumberFormat="1" applyFont="1" applyFill="1" applyBorder="1" applyAlignment="1">
      <alignment horizontal="center" vertical="center"/>
    </xf>
    <xf numFmtId="3" fontId="5" fillId="4" borderId="15" xfId="0" applyNumberFormat="1" applyFont="1" applyFill="1" applyBorder="1" applyAlignment="1">
      <alignment horizontal="center" vertical="center" wrapText="1"/>
    </xf>
    <xf numFmtId="167" fontId="33" fillId="4" borderId="15" xfId="3" applyNumberFormat="1" applyFont="1" applyFill="1" applyBorder="1" applyAlignment="1" applyProtection="1">
      <alignment horizontal="left" vertical="center"/>
    </xf>
    <xf numFmtId="4" fontId="38" fillId="4" borderId="15" xfId="0" applyNumberFormat="1" applyFont="1" applyFill="1" applyBorder="1" applyAlignment="1">
      <alignment vertical="center"/>
    </xf>
    <xf numFmtId="0" fontId="38" fillId="4" borderId="15" xfId="0" applyFont="1" applyFill="1" applyBorder="1" applyAlignment="1">
      <alignment horizontal="center" vertical="center" wrapText="1"/>
    </xf>
    <xf numFmtId="0" fontId="38" fillId="4" borderId="15" xfId="0" applyFont="1" applyFill="1" applyBorder="1" applyAlignment="1">
      <alignment wrapText="1"/>
    </xf>
    <xf numFmtId="169" fontId="33" fillId="4" borderId="15" xfId="0" applyNumberFormat="1" applyFont="1" applyFill="1" applyBorder="1" applyAlignment="1">
      <alignment horizontal="center" vertical="center" wrapText="1"/>
    </xf>
    <xf numFmtId="169" fontId="34" fillId="4" borderId="15" xfId="0" applyNumberFormat="1" applyFont="1" applyFill="1" applyBorder="1" applyAlignment="1">
      <alignment horizontal="center" vertical="center" wrapText="1"/>
    </xf>
    <xf numFmtId="1" fontId="38" fillId="0" borderId="15" xfId="0" applyNumberFormat="1" applyFont="1" applyBorder="1" applyAlignment="1">
      <alignment vertical="center"/>
    </xf>
    <xf numFmtId="3" fontId="38" fillId="0" borderId="15" xfId="0" applyNumberFormat="1" applyFont="1" applyBorder="1" applyAlignment="1">
      <alignment vertical="center"/>
    </xf>
    <xf numFmtId="3" fontId="2" fillId="0" borderId="15" xfId="0" applyNumberFormat="1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left" vertical="center" wrapText="1" indent="1"/>
    </xf>
    <xf numFmtId="168" fontId="2" fillId="0" borderId="15" xfId="0" applyNumberFormat="1" applyFont="1" applyBorder="1" applyAlignment="1">
      <alignment horizontal="center" vertical="center" wrapText="1"/>
    </xf>
    <xf numFmtId="3" fontId="5" fillId="4" borderId="7" xfId="0" applyNumberFormat="1" applyFont="1" applyFill="1" applyBorder="1" applyAlignment="1">
      <alignment horizontal="center" vertical="center" wrapText="1"/>
    </xf>
    <xf numFmtId="3" fontId="4" fillId="4" borderId="4" xfId="0" applyNumberFormat="1" applyFont="1" applyFill="1" applyBorder="1" applyAlignment="1">
      <alignment horizontal="center" vertical="center" wrapText="1"/>
    </xf>
    <xf numFmtId="3" fontId="5" fillId="4" borderId="4" xfId="0" applyNumberFormat="1" applyFont="1" applyFill="1" applyBorder="1" applyAlignment="1">
      <alignment horizontal="center" vertical="center" wrapText="1"/>
    </xf>
    <xf numFmtId="3" fontId="5" fillId="4" borderId="0" xfId="0" applyNumberFormat="1" applyFont="1" applyFill="1" applyAlignment="1">
      <alignment horizontal="left" vertical="top" wrapText="1"/>
    </xf>
    <xf numFmtId="0" fontId="6" fillId="4" borderId="0" xfId="0" applyFont="1" applyFill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top" wrapText="1"/>
    </xf>
    <xf numFmtId="3" fontId="11" fillId="0" borderId="0" xfId="0" applyNumberFormat="1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3" fontId="16" fillId="0" borderId="0" xfId="0" applyNumberFormat="1" applyFont="1" applyAlignment="1">
      <alignment horizontal="left" vertical="center" wrapText="1" indent="1"/>
    </xf>
    <xf numFmtId="3" fontId="2" fillId="0" borderId="15" xfId="0" applyNumberFormat="1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left" vertical="center" wrapText="1" indent="1"/>
    </xf>
    <xf numFmtId="3" fontId="1" fillId="0" borderId="1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11" fillId="0" borderId="0" xfId="0" applyNumberFormat="1" applyFont="1" applyAlignment="1">
      <alignment horizontal="left" vertical="center" wrapText="1" indent="1"/>
    </xf>
    <xf numFmtId="3" fontId="15" fillId="0" borderId="2" xfId="0" applyNumberFormat="1" applyFont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49" fontId="34" fillId="4" borderId="5" xfId="0" applyNumberFormat="1" applyFont="1" applyFill="1" applyBorder="1" applyAlignment="1">
      <alignment horizontal="center" vertical="center" wrapText="1"/>
    </xf>
    <xf numFmtId="49" fontId="34" fillId="4" borderId="11" xfId="0" applyNumberFormat="1" applyFont="1" applyFill="1" applyBorder="1" applyAlignment="1">
      <alignment horizontal="center" vertical="center" wrapText="1"/>
    </xf>
    <xf numFmtId="3" fontId="4" fillId="4" borderId="5" xfId="0" applyNumberFormat="1" applyFont="1" applyFill="1" applyBorder="1" applyAlignment="1">
      <alignment horizontal="center" vertical="center" wrapText="1"/>
    </xf>
    <xf numFmtId="3" fontId="4" fillId="4" borderId="11" xfId="0" applyNumberFormat="1" applyFont="1" applyFill="1" applyBorder="1" applyAlignment="1">
      <alignment horizontal="center" vertical="center" wrapText="1"/>
    </xf>
    <xf numFmtId="3" fontId="4" fillId="4" borderId="6" xfId="0" applyNumberFormat="1" applyFont="1" applyFill="1" applyBorder="1" applyAlignment="1">
      <alignment horizontal="center" vertical="center" wrapText="1"/>
    </xf>
    <xf numFmtId="49" fontId="34" fillId="0" borderId="5" xfId="0" applyNumberFormat="1" applyFont="1" applyBorder="1" applyAlignment="1">
      <alignment horizontal="center" vertical="center" wrapText="1"/>
    </xf>
    <xf numFmtId="49" fontId="34" fillId="0" borderId="1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 vertical="center" wrapText="1"/>
    </xf>
    <xf numFmtId="49" fontId="39" fillId="0" borderId="5" xfId="0" applyNumberFormat="1" applyFont="1" applyBorder="1" applyAlignment="1">
      <alignment horizontal="center" vertical="center" wrapText="1"/>
    </xf>
    <xf numFmtId="49" fontId="39" fillId="0" borderId="11" xfId="0" applyNumberFormat="1" applyFont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center" vertical="center" wrapText="1"/>
    </xf>
    <xf numFmtId="3" fontId="4" fillId="3" borderId="11" xfId="0" applyNumberFormat="1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3" fontId="16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3" fontId="12" fillId="0" borderId="0" xfId="0" applyNumberFormat="1" applyFont="1" applyAlignment="1">
      <alignment horizontal="center" vertical="top" wrapText="1"/>
    </xf>
    <xf numFmtId="0" fontId="8" fillId="3" borderId="5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/>
    </xf>
    <xf numFmtId="0" fontId="24" fillId="3" borderId="5" xfId="0" applyFont="1" applyFill="1" applyBorder="1" applyAlignment="1">
      <alignment horizontal="center" vertical="center" wrapText="1"/>
    </xf>
    <xf numFmtId="0" fontId="24" fillId="3" borderId="11" xfId="0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top" wrapText="1"/>
    </xf>
    <xf numFmtId="0" fontId="28" fillId="0" borderId="0" xfId="2" applyFont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0" fontId="5" fillId="3" borderId="11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3" fontId="9" fillId="0" borderId="12" xfId="0" applyNumberFormat="1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 wrapText="1"/>
    </xf>
    <xf numFmtId="3" fontId="9" fillId="0" borderId="13" xfId="0" applyNumberFormat="1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indent="1"/>
    </xf>
    <xf numFmtId="3" fontId="9" fillId="0" borderId="1" xfId="0" applyNumberFormat="1" applyFont="1" applyBorder="1" applyAlignment="1">
      <alignment horizontal="center" vertical="center" wrapText="1"/>
    </xf>
    <xf numFmtId="3" fontId="22" fillId="3" borderId="5" xfId="0" applyNumberFormat="1" applyFont="1" applyFill="1" applyBorder="1" applyAlignment="1">
      <alignment horizontal="center" vertical="center" wrapText="1"/>
    </xf>
    <xf numFmtId="3" fontId="22" fillId="3" borderId="11" xfId="0" applyNumberFormat="1" applyFont="1" applyFill="1" applyBorder="1" applyAlignment="1">
      <alignment horizontal="center" vertical="center" wrapText="1"/>
    </xf>
    <xf numFmtId="3" fontId="22" fillId="3" borderId="6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top" wrapText="1"/>
    </xf>
    <xf numFmtId="3" fontId="12" fillId="0" borderId="5" xfId="0" applyNumberFormat="1" applyFont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3" fontId="12" fillId="0" borderId="2" xfId="0" applyNumberFormat="1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wrapText="1"/>
    </xf>
    <xf numFmtId="3" fontId="21" fillId="3" borderId="5" xfId="0" applyNumberFormat="1" applyFont="1" applyFill="1" applyBorder="1" applyAlignment="1">
      <alignment horizontal="center" vertical="top" wrapText="1"/>
    </xf>
    <xf numFmtId="3" fontId="21" fillId="3" borderId="11" xfId="0" applyNumberFormat="1" applyFont="1" applyFill="1" applyBorder="1" applyAlignment="1">
      <alignment horizontal="center" vertical="top" wrapText="1"/>
    </xf>
    <xf numFmtId="3" fontId="21" fillId="3" borderId="6" xfId="0" applyNumberFormat="1" applyFont="1" applyFill="1" applyBorder="1" applyAlignment="1">
      <alignment horizontal="center" vertical="top" wrapText="1"/>
    </xf>
    <xf numFmtId="3" fontId="5" fillId="5" borderId="5" xfId="0" applyNumberFormat="1" applyFont="1" applyFill="1" applyBorder="1" applyAlignment="1">
      <alignment horizontal="center" vertical="center" wrapText="1"/>
    </xf>
    <xf numFmtId="3" fontId="5" fillId="5" borderId="11" xfId="0" applyNumberFormat="1" applyFont="1" applyFill="1" applyBorder="1" applyAlignment="1">
      <alignment horizontal="center" vertical="center" wrapText="1"/>
    </xf>
    <xf numFmtId="3" fontId="5" fillId="5" borderId="6" xfId="0" applyNumberFormat="1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3" fontId="15" fillId="0" borderId="15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 wrapText="1"/>
    </xf>
    <xf numFmtId="3" fontId="4" fillId="4" borderId="15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_2012 йил иш режаси" xfId="2" xr:uid="{00000000-0005-0000-0000-000002000000}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0856844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314325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51911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47625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125444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276225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93059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endParaRPr lang="ru-RU" sz="1200" b="0" i="0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76200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11553825" y="7620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endParaRPr lang="ru-RU" sz="1200" b="0" i="0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396323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9321248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354910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9841810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248769</xdr:colOff>
      <xdr:row>1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10716744" y="1000125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378278</xdr:colOff>
      <xdr:row>0</xdr:row>
      <xdr:rowOff>190500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15414171" y="19050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92D050"/>
    <pageSetUpPr fitToPage="1"/>
  </sheetPr>
  <dimension ref="A1:AD14"/>
  <sheetViews>
    <sheetView zoomScale="85" zoomScaleNormal="85" zoomScaleSheetLayoutView="100" workbookViewId="0">
      <selection activeCell="A13" sqref="A13:XFD13"/>
    </sheetView>
  </sheetViews>
  <sheetFormatPr defaultColWidth="9.140625" defaultRowHeight="18.75" x14ac:dyDescent="0.3"/>
  <cols>
    <col min="1" max="1" width="6.7109375" style="3" customWidth="1"/>
    <col min="2" max="2" width="53.140625" style="3" customWidth="1"/>
    <col min="3" max="6" width="20.7109375" style="3" customWidth="1"/>
    <col min="7" max="7" width="32.85546875" style="3" customWidth="1"/>
    <col min="8" max="18" width="15.7109375" style="3" customWidth="1"/>
    <col min="19" max="30" width="9.140625" style="3"/>
    <col min="31" max="16384" width="9.140625" style="5"/>
  </cols>
  <sheetData>
    <row r="1" spans="1:30" ht="75" customHeight="1" x14ac:dyDescent="0.3">
      <c r="F1" s="122" t="s">
        <v>155</v>
      </c>
      <c r="G1" s="123"/>
    </row>
    <row r="2" spans="1:30" x14ac:dyDescent="0.3">
      <c r="F2" s="124"/>
      <c r="G2" s="124"/>
    </row>
    <row r="3" spans="1:30" ht="4.5" customHeight="1" x14ac:dyDescent="0.3">
      <c r="F3" s="124"/>
      <c r="G3" s="124"/>
    </row>
    <row r="4" spans="1:30" x14ac:dyDescent="0.3">
      <c r="F4" s="124"/>
      <c r="G4" s="124"/>
    </row>
    <row r="5" spans="1:30" ht="3.75" customHeight="1" x14ac:dyDescent="0.3"/>
    <row r="6" spans="1:30" ht="57.6" customHeight="1" x14ac:dyDescent="0.3">
      <c r="A6" s="127" t="s">
        <v>752</v>
      </c>
      <c r="B6" s="127"/>
      <c r="C6" s="127"/>
      <c r="D6" s="127"/>
      <c r="E6" s="127"/>
      <c r="F6" s="127"/>
      <c r="G6" s="127"/>
    </row>
    <row r="7" spans="1:30" x14ac:dyDescent="0.3">
      <c r="A7" s="128" t="s">
        <v>157</v>
      </c>
      <c r="B7" s="128"/>
      <c r="C7" s="128"/>
      <c r="D7" s="128"/>
      <c r="E7" s="128"/>
      <c r="F7" s="128"/>
      <c r="G7" s="128"/>
    </row>
    <row r="8" spans="1:30" ht="19.5" x14ac:dyDescent="0.3">
      <c r="G8" s="71" t="s">
        <v>158</v>
      </c>
    </row>
    <row r="9" spans="1:30" ht="32.450000000000003" customHeight="1" x14ac:dyDescent="0.3">
      <c r="A9" s="129" t="s">
        <v>161</v>
      </c>
      <c r="B9" s="129" t="s">
        <v>162</v>
      </c>
      <c r="C9" s="129" t="s">
        <v>159</v>
      </c>
      <c r="D9" s="129"/>
      <c r="E9" s="129"/>
      <c r="F9" s="129"/>
      <c r="G9" s="129"/>
      <c r="H9" s="6"/>
      <c r="I9" s="6"/>
      <c r="J9" s="6"/>
      <c r="K9" s="6"/>
    </row>
    <row r="10" spans="1:30" ht="45.75" customHeight="1" x14ac:dyDescent="0.3">
      <c r="A10" s="129"/>
      <c r="B10" s="129"/>
      <c r="C10" s="129" t="s">
        <v>164</v>
      </c>
      <c r="D10" s="129" t="s">
        <v>160</v>
      </c>
      <c r="E10" s="129"/>
      <c r="F10" s="129"/>
      <c r="G10" s="129"/>
    </row>
    <row r="11" spans="1:30" ht="93.75" x14ac:dyDescent="0.3">
      <c r="A11" s="129"/>
      <c r="B11" s="129"/>
      <c r="C11" s="129"/>
      <c r="D11" s="4" t="s">
        <v>165</v>
      </c>
      <c r="E11" s="4" t="s">
        <v>166</v>
      </c>
      <c r="F11" s="4" t="s">
        <v>167</v>
      </c>
      <c r="G11" s="4" t="s">
        <v>168</v>
      </c>
    </row>
    <row r="12" spans="1:30" ht="45" customHeight="1" x14ac:dyDescent="0.3">
      <c r="A12" s="10">
        <v>1</v>
      </c>
      <c r="B12" s="74" t="s">
        <v>163</v>
      </c>
      <c r="C12" s="11">
        <f>+D12+E12+F12</f>
        <v>40023108</v>
      </c>
      <c r="D12" s="10">
        <v>29682942</v>
      </c>
      <c r="E12" s="10">
        <v>7370968</v>
      </c>
      <c r="F12" s="10">
        <f>1774875+306163+8480+879680</f>
        <v>2969198</v>
      </c>
      <c r="G12" s="10">
        <v>0</v>
      </c>
    </row>
    <row r="13" spans="1:30" s="121" customFormat="1" ht="45" customHeight="1" x14ac:dyDescent="0.3">
      <c r="A13" s="117">
        <v>2</v>
      </c>
      <c r="B13" s="92" t="s">
        <v>607</v>
      </c>
      <c r="C13" s="118">
        <f>+D13+E13+F13</f>
        <v>5135412</v>
      </c>
      <c r="D13" s="119">
        <v>1441210</v>
      </c>
      <c r="E13" s="119">
        <v>356527</v>
      </c>
      <c r="F13" s="119">
        <v>3337675</v>
      </c>
      <c r="G13" s="119">
        <v>0</v>
      </c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</row>
    <row r="14" spans="1:30" s="9" customFormat="1" ht="42" customHeight="1" x14ac:dyDescent="0.3">
      <c r="A14" s="125" t="s">
        <v>2</v>
      </c>
      <c r="B14" s="126"/>
      <c r="C14" s="4">
        <f>SUM(C12:C13)</f>
        <v>45158520</v>
      </c>
      <c r="D14" s="4">
        <f t="shared" ref="D14:F14" si="0">SUM(D12:D13)</f>
        <v>31124152</v>
      </c>
      <c r="E14" s="4">
        <f t="shared" si="0"/>
        <v>7727495</v>
      </c>
      <c r="F14" s="4">
        <f t="shared" si="0"/>
        <v>6306873</v>
      </c>
      <c r="G14" s="4">
        <f>SUM(G12:G12)</f>
        <v>0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</sheetData>
  <mergeCells count="12">
    <mergeCell ref="F1:G1"/>
    <mergeCell ref="F2:G2"/>
    <mergeCell ref="F3:G3"/>
    <mergeCell ref="F4:G4"/>
    <mergeCell ref="A14:B14"/>
    <mergeCell ref="A6:G6"/>
    <mergeCell ref="A7:G7"/>
    <mergeCell ref="A9:A11"/>
    <mergeCell ref="B9:B11"/>
    <mergeCell ref="C9:G9"/>
    <mergeCell ref="C10:C11"/>
    <mergeCell ref="D10:G10"/>
  </mergeCells>
  <printOptions horizontalCentered="1"/>
  <pageMargins left="0.19685039370078741" right="0.19685039370078741" top="0.19685039370078741" bottom="0.19685039370078741" header="0" footer="0"/>
  <pageSetup paperSize="9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fitToPage="1"/>
  </sheetPr>
  <dimension ref="A1:R26"/>
  <sheetViews>
    <sheetView view="pageBreakPreview" zoomScaleNormal="100" zoomScaleSheetLayoutView="100" workbookViewId="0">
      <selection activeCell="H17" sqref="H17"/>
    </sheetView>
  </sheetViews>
  <sheetFormatPr defaultRowHeight="15" x14ac:dyDescent="0.25"/>
  <cols>
    <col min="1" max="1" width="6" style="25" customWidth="1"/>
    <col min="2" max="3" width="11.5703125" style="25" bestFit="1" customWidth="1"/>
    <col min="4" max="4" width="14.42578125" style="25" customWidth="1"/>
    <col min="5" max="5" width="16" style="25" bestFit="1" customWidth="1"/>
    <col min="6" max="6" width="15.28515625" style="25" bestFit="1" customWidth="1"/>
    <col min="7" max="7" width="13.7109375" style="25" customWidth="1"/>
    <col min="8" max="8" width="14.5703125" style="25" customWidth="1"/>
    <col min="9" max="9" width="12.28515625" style="25" customWidth="1"/>
    <col min="10" max="10" width="12.7109375" style="25" customWidth="1"/>
    <col min="11" max="11" width="12" style="25" customWidth="1"/>
    <col min="12" max="12" width="14.85546875" style="25" customWidth="1"/>
    <col min="13" max="16384" width="9.140625" style="25"/>
  </cols>
  <sheetData>
    <row r="1" spans="1:18" ht="63.75" customHeight="1" x14ac:dyDescent="0.25">
      <c r="I1" s="144" t="s">
        <v>239</v>
      </c>
      <c r="J1" s="144"/>
      <c r="K1" s="144"/>
      <c r="L1" s="144"/>
    </row>
    <row r="4" spans="1:18" ht="48" customHeight="1" x14ac:dyDescent="0.25">
      <c r="A4" s="184" t="s">
        <v>240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</row>
    <row r="6" spans="1:18" x14ac:dyDescent="0.25">
      <c r="A6" s="191" t="s">
        <v>161</v>
      </c>
      <c r="B6" s="191" t="s">
        <v>241</v>
      </c>
      <c r="C6" s="191" t="s">
        <v>242</v>
      </c>
      <c r="D6" s="191" t="s">
        <v>243</v>
      </c>
      <c r="E6" s="191" t="s">
        <v>244</v>
      </c>
      <c r="F6" s="191" t="s">
        <v>245</v>
      </c>
      <c r="G6" s="191" t="s">
        <v>246</v>
      </c>
      <c r="H6" s="191" t="s">
        <v>247</v>
      </c>
      <c r="I6" s="188" t="s">
        <v>248</v>
      </c>
      <c r="J6" s="189"/>
      <c r="K6" s="190"/>
      <c r="L6" s="191" t="s">
        <v>252</v>
      </c>
      <c r="M6" s="59"/>
      <c r="N6" s="59"/>
      <c r="O6" s="59"/>
      <c r="P6" s="59"/>
      <c r="Q6" s="59"/>
      <c r="R6" s="59"/>
    </row>
    <row r="7" spans="1:18" ht="28.5" x14ac:dyDescent="0.25">
      <c r="A7" s="192"/>
      <c r="B7" s="192"/>
      <c r="C7" s="192"/>
      <c r="D7" s="192"/>
      <c r="E7" s="192"/>
      <c r="F7" s="192"/>
      <c r="G7" s="192"/>
      <c r="H7" s="192"/>
      <c r="I7" s="56" t="s">
        <v>249</v>
      </c>
      <c r="J7" s="56" t="s">
        <v>250</v>
      </c>
      <c r="K7" s="56" t="s">
        <v>251</v>
      </c>
      <c r="L7" s="192"/>
      <c r="M7" s="59"/>
      <c r="N7" s="59"/>
      <c r="O7" s="59"/>
      <c r="P7" s="59"/>
      <c r="Q7" s="59"/>
      <c r="R7" s="59"/>
    </row>
    <row r="8" spans="1:18" ht="39.75" customHeight="1" x14ac:dyDescent="0.25">
      <c r="A8" s="185" t="s">
        <v>627</v>
      </c>
      <c r="B8" s="186"/>
      <c r="C8" s="186"/>
      <c r="D8" s="186"/>
      <c r="E8" s="186"/>
      <c r="F8" s="186"/>
      <c r="G8" s="186"/>
      <c r="H8" s="186"/>
      <c r="I8" s="186"/>
      <c r="J8" s="186"/>
      <c r="K8" s="186"/>
      <c r="L8" s="187"/>
      <c r="M8" s="59"/>
      <c r="N8" s="59"/>
      <c r="O8" s="59"/>
      <c r="P8" s="59"/>
      <c r="Q8" s="59"/>
      <c r="R8" s="59"/>
    </row>
    <row r="9" spans="1:18" x14ac:dyDescent="0.25">
      <c r="A9" s="60"/>
      <c r="B9" s="60"/>
      <c r="C9" s="60"/>
      <c r="D9" s="46"/>
      <c r="E9" s="46"/>
      <c r="F9" s="46"/>
      <c r="G9" s="46"/>
      <c r="H9" s="46"/>
      <c r="I9" s="46"/>
      <c r="J9" s="46"/>
      <c r="K9" s="46"/>
      <c r="L9" s="46"/>
      <c r="M9" s="59"/>
      <c r="N9" s="59"/>
      <c r="O9" s="59"/>
      <c r="P9" s="59"/>
      <c r="Q9" s="59"/>
      <c r="R9" s="59"/>
    </row>
    <row r="10" spans="1:18" x14ac:dyDescent="0.25">
      <c r="A10" s="60"/>
      <c r="B10" s="60"/>
      <c r="C10" s="60"/>
      <c r="D10" s="46"/>
      <c r="E10" s="46"/>
      <c r="F10" s="46"/>
      <c r="G10" s="46"/>
      <c r="H10" s="46"/>
      <c r="I10" s="46"/>
      <c r="J10" s="46"/>
      <c r="K10" s="46"/>
      <c r="L10" s="46"/>
      <c r="M10" s="59"/>
      <c r="N10" s="59"/>
      <c r="O10" s="59"/>
      <c r="P10" s="59"/>
      <c r="Q10" s="59"/>
      <c r="R10" s="59"/>
    </row>
    <row r="11" spans="1:18" x14ac:dyDescent="0.25">
      <c r="A11" s="60"/>
      <c r="B11" s="60"/>
      <c r="C11" s="60"/>
      <c r="D11" s="46"/>
      <c r="E11" s="46"/>
      <c r="F11" s="46"/>
      <c r="G11" s="46"/>
      <c r="H11" s="46"/>
      <c r="I11" s="46"/>
      <c r="J11" s="46"/>
      <c r="K11" s="46"/>
      <c r="L11" s="46"/>
      <c r="M11" s="59"/>
      <c r="N11" s="59"/>
      <c r="O11" s="59"/>
      <c r="P11" s="59"/>
      <c r="Q11" s="59"/>
      <c r="R11" s="59"/>
    </row>
    <row r="12" spans="1:18" x14ac:dyDescent="0.25">
      <c r="A12" s="60"/>
      <c r="B12" s="60"/>
      <c r="C12" s="60"/>
      <c r="D12" s="46"/>
      <c r="E12" s="46"/>
      <c r="F12" s="46"/>
      <c r="G12" s="46"/>
      <c r="H12" s="46"/>
      <c r="I12" s="46"/>
      <c r="J12" s="46"/>
      <c r="K12" s="46"/>
      <c r="L12" s="46"/>
      <c r="M12" s="59"/>
      <c r="N12" s="59"/>
      <c r="O12" s="59"/>
      <c r="P12" s="59"/>
      <c r="Q12" s="59"/>
      <c r="R12" s="59"/>
    </row>
    <row r="13" spans="1:18" x14ac:dyDescent="0.25">
      <c r="A13" s="60"/>
      <c r="B13" s="60"/>
      <c r="C13" s="60"/>
      <c r="D13" s="46"/>
      <c r="E13" s="46"/>
      <c r="F13" s="46"/>
      <c r="G13" s="46"/>
      <c r="H13" s="46"/>
      <c r="I13" s="46"/>
      <c r="J13" s="46"/>
      <c r="K13" s="46"/>
      <c r="L13" s="46"/>
      <c r="M13" s="59"/>
      <c r="N13" s="59"/>
      <c r="O13" s="59"/>
      <c r="P13" s="59"/>
      <c r="Q13" s="59"/>
      <c r="R13" s="59"/>
    </row>
    <row r="14" spans="1:18" x14ac:dyDescent="0.25">
      <c r="A14" s="60"/>
      <c r="B14" s="60"/>
      <c r="C14" s="60"/>
      <c r="D14" s="46"/>
      <c r="E14" s="46"/>
      <c r="F14" s="46"/>
      <c r="G14" s="46"/>
      <c r="H14" s="46"/>
      <c r="I14" s="46"/>
      <c r="J14" s="46"/>
      <c r="K14" s="46"/>
      <c r="L14" s="46"/>
      <c r="M14" s="59"/>
      <c r="N14" s="59"/>
      <c r="O14" s="59"/>
      <c r="P14" s="59"/>
      <c r="Q14" s="59"/>
      <c r="R14" s="59"/>
    </row>
    <row r="15" spans="1:18" x14ac:dyDescent="0.25">
      <c r="A15" s="60"/>
      <c r="B15" s="60"/>
      <c r="C15" s="60"/>
      <c r="D15" s="46"/>
      <c r="E15" s="46"/>
      <c r="F15" s="46"/>
      <c r="G15" s="46"/>
      <c r="H15" s="46"/>
      <c r="I15" s="46"/>
      <c r="J15" s="46"/>
      <c r="K15" s="46"/>
      <c r="L15" s="46"/>
      <c r="M15" s="59"/>
      <c r="N15" s="59"/>
      <c r="O15" s="59"/>
      <c r="P15" s="59"/>
      <c r="Q15" s="59"/>
      <c r="R15" s="59"/>
    </row>
    <row r="16" spans="1:18" x14ac:dyDescent="0.25"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</row>
    <row r="17" spans="4:18" x14ac:dyDescent="0.25"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</row>
    <row r="18" spans="4:18" x14ac:dyDescent="0.25"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</row>
    <row r="19" spans="4:18" x14ac:dyDescent="0.25"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</row>
    <row r="20" spans="4:18" x14ac:dyDescent="0.25"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</row>
    <row r="21" spans="4:18" x14ac:dyDescent="0.25"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</row>
    <row r="22" spans="4:18" x14ac:dyDescent="0.25"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</row>
    <row r="23" spans="4:18" x14ac:dyDescent="0.25"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</row>
    <row r="24" spans="4:18" x14ac:dyDescent="0.25"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</row>
    <row r="25" spans="4:18" x14ac:dyDescent="0.25"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</row>
    <row r="26" spans="4:18" x14ac:dyDescent="0.25"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</row>
  </sheetData>
  <mergeCells count="13">
    <mergeCell ref="A8:L8"/>
    <mergeCell ref="I6:K6"/>
    <mergeCell ref="L6:L7"/>
    <mergeCell ref="I1:L1"/>
    <mergeCell ref="A4:L4"/>
    <mergeCell ref="A6:A7"/>
    <mergeCell ref="B6:B7"/>
    <mergeCell ref="C6:C7"/>
    <mergeCell ref="D6:D7"/>
    <mergeCell ref="E6:E7"/>
    <mergeCell ref="F6:F7"/>
    <mergeCell ref="G6:G7"/>
    <mergeCell ref="H6:H7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8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  <pageSetUpPr fitToPage="1"/>
  </sheetPr>
  <dimension ref="A1:D14"/>
  <sheetViews>
    <sheetView zoomScale="115" zoomScaleNormal="115" workbookViewId="0">
      <selection activeCell="A5" sqref="A5:D5"/>
    </sheetView>
  </sheetViews>
  <sheetFormatPr defaultRowHeight="15" x14ac:dyDescent="0.25"/>
  <cols>
    <col min="1" max="1" width="7" style="25" customWidth="1"/>
    <col min="2" max="2" width="46" style="25" customWidth="1"/>
    <col min="3" max="3" width="18" style="25" customWidth="1"/>
    <col min="4" max="4" width="44.5703125" style="25" customWidth="1"/>
    <col min="5" max="16384" width="9.140625" style="25"/>
  </cols>
  <sheetData>
    <row r="1" spans="1:4" ht="66" customHeight="1" x14ac:dyDescent="0.25">
      <c r="D1" s="43" t="s">
        <v>253</v>
      </c>
    </row>
    <row r="2" spans="1:4" ht="67.5" customHeight="1" x14ac:dyDescent="0.25">
      <c r="A2" s="178" t="s">
        <v>254</v>
      </c>
      <c r="B2" s="178"/>
      <c r="C2" s="178"/>
      <c r="D2" s="178"/>
    </row>
    <row r="4" spans="1:4" ht="30.75" customHeight="1" x14ac:dyDescent="0.25">
      <c r="A4" s="61" t="s">
        <v>161</v>
      </c>
      <c r="B4" s="61" t="s">
        <v>255</v>
      </c>
      <c r="C4" s="61" t="s">
        <v>256</v>
      </c>
      <c r="D4" s="61" t="s">
        <v>257</v>
      </c>
    </row>
    <row r="5" spans="1:4" ht="37.5" customHeight="1" x14ac:dyDescent="0.25">
      <c r="A5" s="193" t="s">
        <v>626</v>
      </c>
      <c r="B5" s="194"/>
      <c r="C5" s="194"/>
      <c r="D5" s="195"/>
    </row>
    <row r="6" spans="1:4" x14ac:dyDescent="0.25">
      <c r="A6" s="62">
        <v>1</v>
      </c>
      <c r="B6" s="63"/>
      <c r="C6" s="63"/>
      <c r="D6" s="64"/>
    </row>
    <row r="7" spans="1:4" x14ac:dyDescent="0.25">
      <c r="A7" s="62">
        <v>2</v>
      </c>
      <c r="B7" s="63"/>
      <c r="C7" s="63"/>
      <c r="D7" s="64"/>
    </row>
    <row r="8" spans="1:4" x14ac:dyDescent="0.25">
      <c r="A8" s="62">
        <f t="shared" ref="A8:A14" si="0">+A7+1</f>
        <v>3</v>
      </c>
      <c r="B8" s="63"/>
      <c r="C8" s="63"/>
      <c r="D8" s="64"/>
    </row>
    <row r="9" spans="1:4" x14ac:dyDescent="0.25">
      <c r="A9" s="62">
        <f t="shared" si="0"/>
        <v>4</v>
      </c>
      <c r="B9" s="63"/>
      <c r="C9" s="63"/>
      <c r="D9" s="64"/>
    </row>
    <row r="10" spans="1:4" x14ac:dyDescent="0.25">
      <c r="A10" s="62">
        <f t="shared" si="0"/>
        <v>5</v>
      </c>
      <c r="B10" s="63"/>
      <c r="C10" s="63"/>
      <c r="D10" s="64"/>
    </row>
    <row r="11" spans="1:4" x14ac:dyDescent="0.25">
      <c r="A11" s="62">
        <f t="shared" si="0"/>
        <v>6</v>
      </c>
      <c r="B11" s="63"/>
      <c r="C11" s="63"/>
      <c r="D11" s="64"/>
    </row>
    <row r="12" spans="1:4" x14ac:dyDescent="0.25">
      <c r="A12" s="62">
        <f t="shared" si="0"/>
        <v>7</v>
      </c>
      <c r="B12" s="63"/>
      <c r="C12" s="63"/>
      <c r="D12" s="64"/>
    </row>
    <row r="13" spans="1:4" x14ac:dyDescent="0.25">
      <c r="A13" s="62">
        <f t="shared" si="0"/>
        <v>8</v>
      </c>
      <c r="B13" s="63"/>
      <c r="C13" s="63"/>
      <c r="D13" s="64"/>
    </row>
    <row r="14" spans="1:4" x14ac:dyDescent="0.25">
      <c r="A14" s="62">
        <f t="shared" si="0"/>
        <v>9</v>
      </c>
      <c r="B14" s="63"/>
      <c r="C14" s="63"/>
      <c r="D14" s="64"/>
    </row>
  </sheetData>
  <mergeCells count="2">
    <mergeCell ref="A2:D2"/>
    <mergeCell ref="A5:D5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73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  <pageSetUpPr fitToPage="1"/>
  </sheetPr>
  <dimension ref="A1:D15"/>
  <sheetViews>
    <sheetView zoomScale="115" zoomScaleNormal="115" workbookViewId="0">
      <selection activeCell="D12" sqref="D12"/>
    </sheetView>
  </sheetViews>
  <sheetFormatPr defaultRowHeight="15" x14ac:dyDescent="0.25"/>
  <cols>
    <col min="1" max="1" width="7" style="25" customWidth="1"/>
    <col min="2" max="2" width="38.42578125" style="25" customWidth="1"/>
    <col min="3" max="3" width="22.140625" style="25" customWidth="1"/>
    <col min="4" max="4" width="47.28515625" style="25" customWidth="1"/>
    <col min="5" max="16384" width="9.140625" style="25"/>
  </cols>
  <sheetData>
    <row r="1" spans="1:4" ht="60" customHeight="1" x14ac:dyDescent="0.25">
      <c r="D1" s="43" t="s">
        <v>258</v>
      </c>
    </row>
    <row r="2" spans="1:4" ht="64.5" customHeight="1" x14ac:dyDescent="0.25">
      <c r="A2" s="178" t="s">
        <v>259</v>
      </c>
      <c r="B2" s="178"/>
      <c r="C2" s="178"/>
      <c r="D2" s="178"/>
    </row>
    <row r="3" spans="1:4" x14ac:dyDescent="0.25">
      <c r="B3" s="196"/>
      <c r="C3" s="196"/>
      <c r="D3" s="196"/>
    </row>
    <row r="4" spans="1:4" ht="30.75" customHeight="1" x14ac:dyDescent="0.25">
      <c r="A4" s="61" t="s">
        <v>161</v>
      </c>
      <c r="B4" s="61" t="s">
        <v>255</v>
      </c>
      <c r="C4" s="61" t="s">
        <v>256</v>
      </c>
      <c r="D4" s="61" t="s">
        <v>257</v>
      </c>
    </row>
    <row r="5" spans="1:4" ht="30.75" customHeight="1" x14ac:dyDescent="0.25">
      <c r="A5" s="197" t="s">
        <v>625</v>
      </c>
      <c r="B5" s="198"/>
      <c r="C5" s="198"/>
      <c r="D5" s="199"/>
    </row>
    <row r="6" spans="1:4" x14ac:dyDescent="0.25">
      <c r="A6" s="62">
        <v>1</v>
      </c>
      <c r="B6" s="62"/>
      <c r="C6" s="62"/>
      <c r="D6" s="62"/>
    </row>
    <row r="7" spans="1:4" x14ac:dyDescent="0.25">
      <c r="A7" s="62">
        <f>+A6+1</f>
        <v>2</v>
      </c>
      <c r="B7" s="63"/>
      <c r="C7" s="63"/>
      <c r="D7" s="64"/>
    </row>
    <row r="8" spans="1:4" x14ac:dyDescent="0.25">
      <c r="A8" s="62">
        <f t="shared" ref="A8:A15" si="0">+A7+1</f>
        <v>3</v>
      </c>
      <c r="B8" s="63"/>
      <c r="C8" s="63"/>
      <c r="D8" s="64"/>
    </row>
    <row r="9" spans="1:4" x14ac:dyDescent="0.25">
      <c r="A9" s="62">
        <f t="shared" si="0"/>
        <v>4</v>
      </c>
      <c r="B9" s="63"/>
      <c r="C9" s="63"/>
      <c r="D9" s="64"/>
    </row>
    <row r="10" spans="1:4" x14ac:dyDescent="0.25">
      <c r="A10" s="62">
        <f t="shared" si="0"/>
        <v>5</v>
      </c>
      <c r="B10" s="63"/>
      <c r="C10" s="63"/>
      <c r="D10" s="64"/>
    </row>
    <row r="11" spans="1:4" x14ac:dyDescent="0.25">
      <c r="A11" s="62">
        <f t="shared" si="0"/>
        <v>6</v>
      </c>
      <c r="B11" s="63"/>
      <c r="C11" s="63"/>
      <c r="D11" s="64"/>
    </row>
    <row r="12" spans="1:4" x14ac:dyDescent="0.25">
      <c r="A12" s="62">
        <f t="shared" si="0"/>
        <v>7</v>
      </c>
      <c r="B12" s="63"/>
      <c r="C12" s="63"/>
      <c r="D12" s="64"/>
    </row>
    <row r="13" spans="1:4" x14ac:dyDescent="0.25">
      <c r="A13" s="62">
        <f t="shared" si="0"/>
        <v>8</v>
      </c>
      <c r="B13" s="63"/>
      <c r="C13" s="63"/>
      <c r="D13" s="64"/>
    </row>
    <row r="14" spans="1:4" x14ac:dyDescent="0.25">
      <c r="A14" s="62">
        <f t="shared" si="0"/>
        <v>9</v>
      </c>
      <c r="B14" s="63"/>
      <c r="C14" s="63"/>
      <c r="D14" s="64"/>
    </row>
    <row r="15" spans="1:4" x14ac:dyDescent="0.25">
      <c r="A15" s="62">
        <f t="shared" si="0"/>
        <v>10</v>
      </c>
      <c r="B15" s="63"/>
      <c r="C15" s="63"/>
      <c r="D15" s="64"/>
    </row>
  </sheetData>
  <mergeCells count="3">
    <mergeCell ref="A2:D2"/>
    <mergeCell ref="B3:D3"/>
    <mergeCell ref="A5:D5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  <pageSetUpPr fitToPage="1"/>
  </sheetPr>
  <dimension ref="A1:J16"/>
  <sheetViews>
    <sheetView zoomScaleNormal="100" workbookViewId="0">
      <selection activeCell="A7" sqref="A7:D7"/>
    </sheetView>
  </sheetViews>
  <sheetFormatPr defaultRowHeight="15" x14ac:dyDescent="0.25"/>
  <cols>
    <col min="1" max="1" width="9.140625" style="25"/>
    <col min="2" max="2" width="52.85546875" style="25" customWidth="1"/>
    <col min="3" max="3" width="20.85546875" style="25" customWidth="1"/>
    <col min="4" max="4" width="55.85546875" style="25" customWidth="1"/>
    <col min="5" max="16384" width="9.140625" style="25"/>
  </cols>
  <sheetData>
    <row r="1" spans="1:10" ht="63" x14ac:dyDescent="0.25">
      <c r="A1" s="65"/>
      <c r="B1" s="66"/>
      <c r="C1" s="65"/>
      <c r="D1" s="87" t="s">
        <v>260</v>
      </c>
    </row>
    <row r="2" spans="1:10" ht="72.75" customHeight="1" x14ac:dyDescent="0.25">
      <c r="A2" s="178" t="s">
        <v>261</v>
      </c>
      <c r="B2" s="178"/>
      <c r="C2" s="178"/>
      <c r="D2" s="178"/>
      <c r="E2" s="67"/>
      <c r="F2" s="67"/>
      <c r="G2" s="67"/>
      <c r="H2" s="67"/>
      <c r="I2" s="67"/>
      <c r="J2" s="67"/>
    </row>
    <row r="3" spans="1:10" ht="19.5" x14ac:dyDescent="0.25">
      <c r="A3" s="201" t="s">
        <v>262</v>
      </c>
      <c r="B3" s="201"/>
      <c r="C3" s="201"/>
      <c r="D3" s="201"/>
    </row>
    <row r="4" spans="1:10" ht="18.75" x14ac:dyDescent="0.25">
      <c r="A4" s="65"/>
      <c r="B4" s="203"/>
      <c r="C4" s="203"/>
      <c r="D4" s="203"/>
    </row>
    <row r="5" spans="1:10" ht="24.75" customHeight="1" x14ac:dyDescent="0.25">
      <c r="A5" s="202" t="s">
        <v>161</v>
      </c>
      <c r="B5" s="202" t="s">
        <v>263</v>
      </c>
      <c r="C5" s="202" t="s">
        <v>264</v>
      </c>
      <c r="D5" s="202" t="s">
        <v>265</v>
      </c>
    </row>
    <row r="6" spans="1:10" ht="26.25" customHeight="1" x14ac:dyDescent="0.25">
      <c r="A6" s="202"/>
      <c r="B6" s="202"/>
      <c r="C6" s="202"/>
      <c r="D6" s="202"/>
    </row>
    <row r="7" spans="1:10" ht="55.5" customHeight="1" x14ac:dyDescent="0.25">
      <c r="A7" s="204" t="s">
        <v>624</v>
      </c>
      <c r="B7" s="205"/>
      <c r="C7" s="205"/>
      <c r="D7" s="206"/>
    </row>
    <row r="8" spans="1:10" ht="18.75" x14ac:dyDescent="0.25">
      <c r="A8" s="68"/>
      <c r="B8" s="69"/>
      <c r="C8" s="68"/>
      <c r="D8" s="68"/>
    </row>
    <row r="9" spans="1:10" ht="18.75" x14ac:dyDescent="0.25">
      <c r="A9" s="68"/>
      <c r="B9" s="69"/>
      <c r="C9" s="68"/>
      <c r="D9" s="68"/>
    </row>
    <row r="10" spans="1:10" ht="18.75" x14ac:dyDescent="0.25">
      <c r="A10" s="68"/>
      <c r="B10" s="69"/>
      <c r="C10" s="68"/>
      <c r="D10" s="68"/>
    </row>
    <row r="11" spans="1:10" ht="18.75" x14ac:dyDescent="0.25">
      <c r="A11" s="68"/>
      <c r="B11" s="69"/>
      <c r="C11" s="68"/>
      <c r="D11" s="68"/>
    </row>
    <row r="12" spans="1:10" ht="18.75" x14ac:dyDescent="0.25">
      <c r="A12" s="68"/>
      <c r="B12" s="68"/>
      <c r="C12" s="68"/>
      <c r="D12" s="68"/>
    </row>
    <row r="15" spans="1:10" ht="15.75" customHeight="1" x14ac:dyDescent="0.25">
      <c r="A15" s="200" t="s">
        <v>266</v>
      </c>
      <c r="B15" s="200"/>
      <c r="C15" s="200"/>
      <c r="D15" s="200"/>
    </row>
    <row r="16" spans="1:10" x14ac:dyDescent="0.25">
      <c r="A16" s="200"/>
      <c r="B16" s="200"/>
      <c r="C16" s="200"/>
      <c r="D16" s="200"/>
    </row>
  </sheetData>
  <mergeCells count="9">
    <mergeCell ref="A15:D16"/>
    <mergeCell ref="A2:D2"/>
    <mergeCell ref="A3:D3"/>
    <mergeCell ref="A5:A6"/>
    <mergeCell ref="B5:B6"/>
    <mergeCell ref="C5:C6"/>
    <mergeCell ref="D5:D6"/>
    <mergeCell ref="B4:D4"/>
    <mergeCell ref="A7:D7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  <pageSetUpPr fitToPage="1"/>
  </sheetPr>
  <dimension ref="A1:K30"/>
  <sheetViews>
    <sheetView topLeftCell="A4" zoomScaleNormal="100" workbookViewId="0">
      <selection activeCell="A28" sqref="A28:B28"/>
    </sheetView>
  </sheetViews>
  <sheetFormatPr defaultRowHeight="15" x14ac:dyDescent="0.25"/>
  <cols>
    <col min="1" max="1" width="6.7109375" style="25" customWidth="1"/>
    <col min="2" max="2" width="24.7109375" style="25" customWidth="1"/>
    <col min="3" max="3" width="14.5703125" style="25" customWidth="1"/>
    <col min="4" max="6" width="27.42578125" style="25" customWidth="1"/>
    <col min="7" max="7" width="11" style="25" customWidth="1"/>
    <col min="8" max="8" width="18" style="25" customWidth="1"/>
    <col min="9" max="9" width="12.42578125" style="25" customWidth="1"/>
    <col min="10" max="10" width="13.7109375" style="25" customWidth="1"/>
    <col min="11" max="11" width="14.85546875" style="25" customWidth="1"/>
    <col min="12" max="16384" width="9.140625" style="25"/>
  </cols>
  <sheetData>
    <row r="1" spans="1:11" ht="66" customHeight="1" x14ac:dyDescent="0.25">
      <c r="A1" s="3"/>
      <c r="B1" s="3"/>
      <c r="C1" s="3"/>
      <c r="D1" s="3"/>
      <c r="E1" s="3"/>
      <c r="H1" s="177" t="s">
        <v>267</v>
      </c>
      <c r="I1" s="124"/>
      <c r="J1" s="124"/>
      <c r="K1" s="124"/>
    </row>
    <row r="2" spans="1:11" ht="18.75" x14ac:dyDescent="0.25">
      <c r="A2" s="3"/>
      <c r="B2" s="3"/>
      <c r="C2" s="3"/>
      <c r="D2" s="3"/>
      <c r="E2" s="3"/>
      <c r="I2" s="124"/>
      <c r="J2" s="124"/>
      <c r="K2" s="124"/>
    </row>
    <row r="3" spans="1:11" ht="63" customHeight="1" x14ac:dyDescent="0.25">
      <c r="A3" s="127" t="s">
        <v>268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1" ht="18.75" x14ac:dyDescent="0.25">
      <c r="A4" s="128" t="s">
        <v>269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1" ht="37.5" x14ac:dyDescent="0.25">
      <c r="A5" s="3"/>
      <c r="B5" s="8" t="s">
        <v>4</v>
      </c>
      <c r="C5" s="8"/>
      <c r="D5" s="3"/>
      <c r="E5" s="3"/>
      <c r="F5" s="3"/>
      <c r="G5" s="3"/>
      <c r="H5" s="3"/>
      <c r="I5" s="3"/>
      <c r="J5" s="3"/>
      <c r="K5" s="20"/>
    </row>
    <row r="6" spans="1:11" s="42" customFormat="1" ht="35.25" customHeight="1" x14ac:dyDescent="0.25">
      <c r="A6" s="214" t="s">
        <v>0</v>
      </c>
      <c r="B6" s="214" t="s">
        <v>284</v>
      </c>
      <c r="C6" s="214" t="s">
        <v>256</v>
      </c>
      <c r="D6" s="214" t="s">
        <v>285</v>
      </c>
      <c r="E6" s="214" t="s">
        <v>286</v>
      </c>
      <c r="F6" s="214" t="s">
        <v>287</v>
      </c>
      <c r="G6" s="214" t="s">
        <v>288</v>
      </c>
      <c r="H6" s="214"/>
      <c r="I6" s="214" t="s">
        <v>289</v>
      </c>
      <c r="J6" s="214"/>
      <c r="K6" s="214"/>
    </row>
    <row r="7" spans="1:11" s="42" customFormat="1" ht="48" customHeight="1" x14ac:dyDescent="0.25">
      <c r="A7" s="214"/>
      <c r="B7" s="214"/>
      <c r="C7" s="214"/>
      <c r="D7" s="214"/>
      <c r="E7" s="214"/>
      <c r="F7" s="214"/>
      <c r="G7" s="41" t="s">
        <v>290</v>
      </c>
      <c r="H7" s="41" t="s">
        <v>291</v>
      </c>
      <c r="I7" s="41" t="s">
        <v>292</v>
      </c>
      <c r="J7" s="41" t="s">
        <v>293</v>
      </c>
      <c r="K7" s="41" t="s">
        <v>294</v>
      </c>
    </row>
    <row r="8" spans="1:11" ht="33.75" customHeight="1" x14ac:dyDescent="0.25">
      <c r="A8" s="16">
        <v>1</v>
      </c>
      <c r="B8" s="215" t="s">
        <v>270</v>
      </c>
      <c r="C8" s="216"/>
      <c r="D8" s="216"/>
      <c r="E8" s="216"/>
      <c r="F8" s="216"/>
      <c r="G8" s="216"/>
      <c r="H8" s="216"/>
      <c r="I8" s="216"/>
      <c r="J8" s="216"/>
      <c r="K8" s="217"/>
    </row>
    <row r="9" spans="1:11" ht="18.75" x14ac:dyDescent="0.25">
      <c r="A9" s="16">
        <f>+A8+1</f>
        <v>2</v>
      </c>
      <c r="B9" s="7"/>
      <c r="C9" s="7"/>
      <c r="D9" s="16"/>
      <c r="E9" s="16"/>
      <c r="F9" s="16"/>
      <c r="G9" s="16"/>
      <c r="H9" s="16"/>
      <c r="I9" s="16"/>
      <c r="J9" s="16"/>
      <c r="K9" s="19"/>
    </row>
    <row r="10" spans="1:11" ht="18.75" x14ac:dyDescent="0.25">
      <c r="A10" s="16">
        <f t="shared" ref="A10" si="0">+A9+1</f>
        <v>3</v>
      </c>
      <c r="B10" s="7"/>
      <c r="C10" s="7"/>
      <c r="D10" s="16"/>
      <c r="E10" s="16"/>
      <c r="F10" s="16"/>
      <c r="G10" s="16"/>
      <c r="H10" s="16"/>
      <c r="I10" s="16"/>
      <c r="J10" s="16"/>
      <c r="K10" s="19"/>
    </row>
    <row r="11" spans="1:11" ht="18.75" x14ac:dyDescent="0.25">
      <c r="A11" s="129" t="s">
        <v>295</v>
      </c>
      <c r="B11" s="129"/>
      <c r="C11" s="4" t="s">
        <v>10</v>
      </c>
      <c r="D11" s="4">
        <f t="shared" ref="D11:I11" si="1">SUM(D8:D10)</f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v>0</v>
      </c>
      <c r="K11" s="4">
        <f>SUM(K8:K10)</f>
        <v>0</v>
      </c>
    </row>
    <row r="13" spans="1:11" ht="18.75" x14ac:dyDescent="0.25">
      <c r="A13" s="3"/>
      <c r="B13" s="40" t="s">
        <v>296</v>
      </c>
      <c r="C13" s="8"/>
      <c r="D13" s="3"/>
      <c r="E13" s="3"/>
      <c r="F13" s="20"/>
      <c r="G13" s="20"/>
      <c r="H13" s="20"/>
      <c r="I13" s="3"/>
      <c r="J13" s="3"/>
      <c r="K13" s="20"/>
    </row>
    <row r="14" spans="1:11" ht="15" customHeight="1" x14ac:dyDescent="0.25">
      <c r="A14" s="214" t="s">
        <v>0</v>
      </c>
      <c r="B14" s="214" t="s">
        <v>297</v>
      </c>
      <c r="C14" s="214" t="s">
        <v>256</v>
      </c>
      <c r="D14" s="214" t="s">
        <v>285</v>
      </c>
      <c r="E14" s="214" t="s">
        <v>286</v>
      </c>
      <c r="F14" s="214" t="s">
        <v>287</v>
      </c>
      <c r="G14" s="207" t="s">
        <v>298</v>
      </c>
      <c r="H14" s="208"/>
      <c r="I14" s="208"/>
      <c r="J14" s="208"/>
      <c r="K14" s="209"/>
    </row>
    <row r="15" spans="1:11" ht="48.6" customHeight="1" x14ac:dyDescent="0.25">
      <c r="A15" s="214"/>
      <c r="B15" s="214"/>
      <c r="C15" s="214"/>
      <c r="D15" s="214"/>
      <c r="E15" s="214"/>
      <c r="F15" s="214"/>
      <c r="G15" s="210"/>
      <c r="H15" s="211"/>
      <c r="I15" s="211"/>
      <c r="J15" s="211"/>
      <c r="K15" s="212"/>
    </row>
    <row r="16" spans="1:11" ht="18.75" x14ac:dyDescent="0.25">
      <c r="A16" s="16">
        <v>1</v>
      </c>
      <c r="B16" s="7"/>
      <c r="C16" s="7"/>
      <c r="D16" s="16"/>
      <c r="E16" s="16"/>
      <c r="F16" s="16"/>
      <c r="G16" s="148"/>
      <c r="H16" s="149"/>
      <c r="I16" s="149"/>
      <c r="J16" s="149"/>
      <c r="K16" s="150"/>
    </row>
    <row r="17" spans="1:11" ht="18.75" x14ac:dyDescent="0.25">
      <c r="A17" s="16">
        <f>+A16+1</f>
        <v>2</v>
      </c>
      <c r="B17" s="7"/>
      <c r="C17" s="7"/>
      <c r="D17" s="16"/>
      <c r="E17" s="16"/>
      <c r="F17" s="16"/>
      <c r="G17" s="148"/>
      <c r="H17" s="149"/>
      <c r="I17" s="149"/>
      <c r="J17" s="149"/>
      <c r="K17" s="150"/>
    </row>
    <row r="18" spans="1:11" ht="18.75" x14ac:dyDescent="0.25">
      <c r="A18" s="16">
        <f t="shared" ref="A18" si="2">+A17+1</f>
        <v>3</v>
      </c>
      <c r="B18" s="7"/>
      <c r="C18" s="7"/>
      <c r="D18" s="16"/>
      <c r="E18" s="16"/>
      <c r="F18" s="16"/>
      <c r="G18" s="148"/>
      <c r="H18" s="149"/>
      <c r="I18" s="149"/>
      <c r="J18" s="149"/>
      <c r="K18" s="150"/>
    </row>
    <row r="19" spans="1:11" ht="18.75" customHeight="1" x14ac:dyDescent="0.25">
      <c r="A19" s="129" t="s">
        <v>295</v>
      </c>
      <c r="B19" s="129"/>
      <c r="C19" s="4" t="s">
        <v>10</v>
      </c>
      <c r="D19" s="4">
        <f>SUM(D16:D18)</f>
        <v>0</v>
      </c>
      <c r="E19" s="4">
        <f>SUM(E16:E18)</f>
        <v>0</v>
      </c>
      <c r="F19" s="4">
        <f>SUM(F16:F18)</f>
        <v>0</v>
      </c>
      <c r="G19" s="148" t="s">
        <v>10</v>
      </c>
      <c r="H19" s="149"/>
      <c r="I19" s="149"/>
      <c r="J19" s="149"/>
      <c r="K19" s="150"/>
    </row>
    <row r="22" spans="1:11" ht="18.75" x14ac:dyDescent="0.25">
      <c r="A22" s="3"/>
      <c r="B22" s="40" t="s">
        <v>299</v>
      </c>
      <c r="C22" s="8"/>
      <c r="D22" s="3"/>
      <c r="E22" s="3"/>
      <c r="F22" s="20"/>
      <c r="G22" s="20"/>
      <c r="H22" s="20"/>
      <c r="I22" s="3"/>
      <c r="J22" s="3"/>
      <c r="K22" s="20"/>
    </row>
    <row r="23" spans="1:11" ht="16.5" customHeight="1" x14ac:dyDescent="0.25">
      <c r="A23" s="214" t="s">
        <v>0</v>
      </c>
      <c r="B23" s="214" t="s">
        <v>300</v>
      </c>
      <c r="C23" s="214" t="s">
        <v>256</v>
      </c>
      <c r="D23" s="214" t="s">
        <v>301</v>
      </c>
      <c r="E23" s="214" t="s">
        <v>302</v>
      </c>
      <c r="F23" s="214" t="s">
        <v>303</v>
      </c>
      <c r="G23" s="207" t="s">
        <v>304</v>
      </c>
      <c r="H23" s="208"/>
      <c r="I23" s="208"/>
      <c r="J23" s="208"/>
      <c r="K23" s="209"/>
    </row>
    <row r="24" spans="1:11" ht="34.5" customHeight="1" x14ac:dyDescent="0.25">
      <c r="A24" s="214"/>
      <c r="B24" s="214"/>
      <c r="C24" s="214"/>
      <c r="D24" s="214"/>
      <c r="E24" s="214"/>
      <c r="F24" s="214"/>
      <c r="G24" s="210"/>
      <c r="H24" s="211"/>
      <c r="I24" s="211"/>
      <c r="J24" s="211"/>
      <c r="K24" s="212"/>
    </row>
    <row r="25" spans="1:11" ht="18.75" x14ac:dyDescent="0.25">
      <c r="A25" s="16">
        <v>1</v>
      </c>
      <c r="B25" s="7"/>
      <c r="C25" s="7"/>
      <c r="D25" s="16"/>
      <c r="E25" s="16"/>
      <c r="F25" s="16"/>
      <c r="G25" s="148"/>
      <c r="H25" s="149"/>
      <c r="I25" s="149"/>
      <c r="J25" s="149"/>
      <c r="K25" s="150"/>
    </row>
    <row r="26" spans="1:11" ht="18.75" x14ac:dyDescent="0.25">
      <c r="A26" s="16">
        <f>+A25+1</f>
        <v>2</v>
      </c>
      <c r="B26" s="7"/>
      <c r="C26" s="7"/>
      <c r="D26" s="16"/>
      <c r="E26" s="16"/>
      <c r="F26" s="16"/>
      <c r="G26" s="148"/>
      <c r="H26" s="149"/>
      <c r="I26" s="149"/>
      <c r="J26" s="149"/>
      <c r="K26" s="150"/>
    </row>
    <row r="27" spans="1:11" ht="18.75" x14ac:dyDescent="0.25">
      <c r="A27" s="16">
        <f t="shared" ref="A27" si="3">+A26+1</f>
        <v>3</v>
      </c>
      <c r="B27" s="7"/>
      <c r="C27" s="7"/>
      <c r="D27" s="16"/>
      <c r="E27" s="16"/>
      <c r="F27" s="16"/>
      <c r="G27" s="148"/>
      <c r="H27" s="149"/>
      <c r="I27" s="149"/>
      <c r="J27" s="149"/>
      <c r="K27" s="150"/>
    </row>
    <row r="28" spans="1:11" ht="18.75" customHeight="1" x14ac:dyDescent="0.25">
      <c r="A28" s="129" t="s">
        <v>295</v>
      </c>
      <c r="B28" s="129"/>
      <c r="C28" s="4"/>
      <c r="D28" s="4">
        <f>SUM(D25:D27)</f>
        <v>0</v>
      </c>
      <c r="E28" s="4">
        <f>SUM(E25:E27)</f>
        <v>0</v>
      </c>
      <c r="F28" s="4">
        <f>SUM(F25:F27)</f>
        <v>0</v>
      </c>
      <c r="G28" s="148" t="s">
        <v>10</v>
      </c>
      <c r="H28" s="149"/>
      <c r="I28" s="149"/>
      <c r="J28" s="149"/>
      <c r="K28" s="150"/>
    </row>
    <row r="30" spans="1:11" x14ac:dyDescent="0.25">
      <c r="A30" s="213"/>
      <c r="B30" s="213"/>
      <c r="C30" s="213"/>
      <c r="D30" s="213"/>
      <c r="E30" s="213"/>
      <c r="F30" s="213"/>
      <c r="G30" s="213"/>
      <c r="H30" s="213"/>
      <c r="I30" s="213"/>
      <c r="J30" s="213"/>
      <c r="K30" s="213"/>
    </row>
  </sheetData>
  <mergeCells count="39">
    <mergeCell ref="B8:K8"/>
    <mergeCell ref="H1:K1"/>
    <mergeCell ref="A19:B19"/>
    <mergeCell ref="D14:D15"/>
    <mergeCell ref="E14:E15"/>
    <mergeCell ref="F14:F15"/>
    <mergeCell ref="F6:F7"/>
    <mergeCell ref="A14:A15"/>
    <mergeCell ref="B14:B15"/>
    <mergeCell ref="A11:B11"/>
    <mergeCell ref="C14:C15"/>
    <mergeCell ref="A3:K3"/>
    <mergeCell ref="A4:K4"/>
    <mergeCell ref="I6:K6"/>
    <mergeCell ref="D6:D7"/>
    <mergeCell ref="I2:K2"/>
    <mergeCell ref="A6:A7"/>
    <mergeCell ref="B6:B7"/>
    <mergeCell ref="C6:C7"/>
    <mergeCell ref="E6:E7"/>
    <mergeCell ref="G6:H6"/>
    <mergeCell ref="A30:K30"/>
    <mergeCell ref="G28:K28"/>
    <mergeCell ref="A23:A24"/>
    <mergeCell ref="B23:B24"/>
    <mergeCell ref="D23:D24"/>
    <mergeCell ref="E23:E24"/>
    <mergeCell ref="F23:F24"/>
    <mergeCell ref="A28:B28"/>
    <mergeCell ref="C23:C24"/>
    <mergeCell ref="G27:K27"/>
    <mergeCell ref="G23:K24"/>
    <mergeCell ref="G25:K25"/>
    <mergeCell ref="G26:K26"/>
    <mergeCell ref="G14:K15"/>
    <mergeCell ref="G16:K16"/>
    <mergeCell ref="G17:K17"/>
    <mergeCell ref="G18:K18"/>
    <mergeCell ref="G19:K19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  <pageSetUpPr fitToPage="1"/>
  </sheetPr>
  <dimension ref="A1:N14"/>
  <sheetViews>
    <sheetView view="pageBreakPreview" zoomScaleNormal="100" zoomScaleSheetLayoutView="100" workbookViewId="0">
      <selection activeCell="A3" sqref="A3:J3"/>
    </sheetView>
  </sheetViews>
  <sheetFormatPr defaultColWidth="9.140625" defaultRowHeight="15.75" x14ac:dyDescent="0.25"/>
  <cols>
    <col min="1" max="1" width="6" style="21" customWidth="1"/>
    <col min="2" max="2" width="17.28515625" style="21" customWidth="1"/>
    <col min="3" max="3" width="13.7109375" style="21" customWidth="1"/>
    <col min="4" max="7" width="20.85546875" style="21" customWidth="1"/>
    <col min="8" max="8" width="17.5703125" style="21" customWidth="1"/>
    <col min="9" max="9" width="19.28515625" style="21" customWidth="1"/>
    <col min="10" max="10" width="14" style="21" customWidth="1"/>
    <col min="11" max="13" width="18.7109375" style="21" customWidth="1"/>
    <col min="14" max="14" width="15.7109375" style="21" customWidth="1"/>
    <col min="15" max="19" width="15.7109375" style="22" customWidth="1"/>
    <col min="20" max="16384" width="9.140625" style="22"/>
  </cols>
  <sheetData>
    <row r="1" spans="1:10" ht="66.75" customHeight="1" x14ac:dyDescent="0.25">
      <c r="H1" s="218" t="s">
        <v>271</v>
      </c>
      <c r="I1" s="218"/>
      <c r="J1" s="218"/>
    </row>
    <row r="3" spans="1:10" s="21" customFormat="1" ht="73.5" customHeight="1" x14ac:dyDescent="0.25">
      <c r="A3" s="184" t="s">
        <v>623</v>
      </c>
      <c r="B3" s="184"/>
      <c r="C3" s="184"/>
      <c r="D3" s="184"/>
      <c r="E3" s="184"/>
      <c r="F3" s="184"/>
      <c r="G3" s="184"/>
      <c r="H3" s="184"/>
      <c r="I3" s="184"/>
      <c r="J3" s="184"/>
    </row>
    <row r="5" spans="1:10" s="21" customFormat="1" ht="47.25" customHeight="1" x14ac:dyDescent="0.25">
      <c r="A5" s="136" t="s">
        <v>272</v>
      </c>
      <c r="B5" s="136" t="s">
        <v>273</v>
      </c>
      <c r="C5" s="136" t="s">
        <v>274</v>
      </c>
      <c r="D5" s="219" t="s">
        <v>275</v>
      </c>
      <c r="E5" s="220"/>
      <c r="F5" s="222" t="s">
        <v>278</v>
      </c>
      <c r="G5" s="222" t="s">
        <v>279</v>
      </c>
      <c r="H5" s="222" t="s">
        <v>280</v>
      </c>
      <c r="I5" s="222" t="s">
        <v>281</v>
      </c>
      <c r="J5" s="222" t="s">
        <v>282</v>
      </c>
    </row>
    <row r="6" spans="1:10" s="21" customFormat="1" ht="60.75" customHeight="1" x14ac:dyDescent="0.25">
      <c r="A6" s="136"/>
      <c r="B6" s="136"/>
      <c r="C6" s="136"/>
      <c r="D6" s="27" t="s">
        <v>276</v>
      </c>
      <c r="E6" s="27" t="s">
        <v>277</v>
      </c>
      <c r="F6" s="223"/>
      <c r="G6" s="223"/>
      <c r="H6" s="223"/>
      <c r="I6" s="223"/>
      <c r="J6" s="223"/>
    </row>
    <row r="7" spans="1:10" s="21" customFormat="1" ht="27" customHeight="1" x14ac:dyDescent="0.25">
      <c r="A7" s="24">
        <v>1</v>
      </c>
      <c r="B7" s="224" t="s">
        <v>270</v>
      </c>
      <c r="C7" s="225"/>
      <c r="D7" s="225"/>
      <c r="E7" s="225"/>
      <c r="F7" s="225"/>
      <c r="G7" s="225"/>
      <c r="H7" s="225"/>
      <c r="I7" s="225"/>
      <c r="J7" s="226"/>
    </row>
    <row r="8" spans="1:10" s="21" customFormat="1" ht="15" x14ac:dyDescent="0.25">
      <c r="A8" s="24">
        <v>2</v>
      </c>
      <c r="B8" s="23"/>
      <c r="C8" s="39" t="s">
        <v>10</v>
      </c>
      <c r="D8" s="23"/>
      <c r="E8" s="23"/>
      <c r="F8" s="23"/>
      <c r="G8" s="23"/>
      <c r="H8" s="23"/>
      <c r="I8" s="23"/>
      <c r="J8" s="23"/>
    </row>
    <row r="9" spans="1:10" s="21" customFormat="1" ht="15" x14ac:dyDescent="0.25">
      <c r="A9" s="24">
        <v>3</v>
      </c>
      <c r="B9" s="23"/>
      <c r="C9" s="39" t="s">
        <v>10</v>
      </c>
      <c r="D9" s="23"/>
      <c r="E9" s="23"/>
      <c r="F9" s="23"/>
      <c r="G9" s="23"/>
      <c r="H9" s="23"/>
      <c r="I9" s="23"/>
      <c r="J9" s="23"/>
    </row>
    <row r="10" spans="1:10" s="21" customFormat="1" ht="15" x14ac:dyDescent="0.25">
      <c r="A10" s="24">
        <v>4</v>
      </c>
      <c r="B10" s="23"/>
      <c r="C10" s="39" t="s">
        <v>10</v>
      </c>
      <c r="D10" s="23"/>
      <c r="E10" s="23"/>
      <c r="F10" s="23"/>
      <c r="G10" s="23"/>
      <c r="H10" s="23"/>
      <c r="I10" s="23"/>
      <c r="J10" s="23"/>
    </row>
    <row r="11" spans="1:10" s="21" customFormat="1" ht="15" x14ac:dyDescent="0.25">
      <c r="A11" s="24">
        <v>5</v>
      </c>
      <c r="B11" s="23"/>
      <c r="C11" s="39" t="s">
        <v>10</v>
      </c>
      <c r="D11" s="23"/>
      <c r="E11" s="23"/>
      <c r="F11" s="23"/>
      <c r="G11" s="23"/>
      <c r="H11" s="23"/>
      <c r="I11" s="23"/>
      <c r="J11" s="23"/>
    </row>
    <row r="13" spans="1:10" s="21" customFormat="1" ht="30.75" customHeight="1" x14ac:dyDescent="0.25">
      <c r="A13" s="28"/>
      <c r="B13" s="221" t="s">
        <v>283</v>
      </c>
      <c r="C13" s="221"/>
      <c r="D13" s="221"/>
      <c r="E13" s="221"/>
      <c r="F13" s="221"/>
      <c r="G13" s="221"/>
      <c r="H13" s="221"/>
      <c r="I13" s="221"/>
      <c r="J13" s="221"/>
    </row>
    <row r="14" spans="1:10" ht="18.75" customHeight="1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28"/>
    </row>
  </sheetData>
  <mergeCells count="13">
    <mergeCell ref="H1:J1"/>
    <mergeCell ref="D5:E5"/>
    <mergeCell ref="B13:J13"/>
    <mergeCell ref="A3:J3"/>
    <mergeCell ref="A5:A6"/>
    <mergeCell ref="B5:B6"/>
    <mergeCell ref="F5:F6"/>
    <mergeCell ref="G5:G6"/>
    <mergeCell ref="H5:H6"/>
    <mergeCell ref="I5:I6"/>
    <mergeCell ref="J5:J6"/>
    <mergeCell ref="C5:C6"/>
    <mergeCell ref="B7:J7"/>
  </mergeCells>
  <printOptions horizontalCentered="1"/>
  <pageMargins left="0.19685039370078741" right="0.19685039370078741" top="0.19685039370078741" bottom="0.19685039370078741" header="0" footer="0"/>
  <pageSetup paperSize="9" scale="8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3:D17"/>
  <sheetViews>
    <sheetView workbookViewId="0">
      <selection activeCell="D17" sqref="A5:D17"/>
    </sheetView>
  </sheetViews>
  <sheetFormatPr defaultRowHeight="15" x14ac:dyDescent="0.2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 x14ac:dyDescent="0.25"/>
    <row r="5" spans="1:4" ht="75" customHeight="1" x14ac:dyDescent="0.25">
      <c r="A5" s="178" t="s">
        <v>6</v>
      </c>
      <c r="B5" s="178"/>
      <c r="C5" s="178"/>
      <c r="D5" s="178"/>
    </row>
    <row r="7" spans="1:4" ht="25.5" x14ac:dyDescent="0.25">
      <c r="A7" s="32" t="s">
        <v>3</v>
      </c>
      <c r="B7" s="32" t="s">
        <v>9</v>
      </c>
      <c r="C7" s="32" t="s">
        <v>7</v>
      </c>
      <c r="D7" s="32" t="s">
        <v>8</v>
      </c>
    </row>
    <row r="8" spans="1:4" x14ac:dyDescent="0.25">
      <c r="A8" s="29">
        <v>1</v>
      </c>
      <c r="B8" s="29"/>
      <c r="C8" s="29"/>
      <c r="D8" s="29"/>
    </row>
    <row r="9" spans="1:4" x14ac:dyDescent="0.25">
      <c r="A9" s="29">
        <f>+A8+1</f>
        <v>2</v>
      </c>
      <c r="B9" s="30"/>
      <c r="C9" s="30"/>
      <c r="D9" s="31"/>
    </row>
    <row r="10" spans="1:4" x14ac:dyDescent="0.25">
      <c r="A10" s="29">
        <f t="shared" ref="A10:A17" si="0">+A9+1</f>
        <v>3</v>
      </c>
      <c r="B10" s="30"/>
      <c r="C10" s="30"/>
      <c r="D10" s="31"/>
    </row>
    <row r="11" spans="1:4" x14ac:dyDescent="0.25">
      <c r="A11" s="29">
        <f t="shared" si="0"/>
        <v>4</v>
      </c>
      <c r="B11" s="30"/>
      <c r="C11" s="30"/>
      <c r="D11" s="31"/>
    </row>
    <row r="12" spans="1:4" x14ac:dyDescent="0.25">
      <c r="A12" s="29">
        <f t="shared" si="0"/>
        <v>5</v>
      </c>
      <c r="B12" s="30"/>
      <c r="C12" s="30"/>
      <c r="D12" s="31"/>
    </row>
    <row r="13" spans="1:4" x14ac:dyDescent="0.25">
      <c r="A13" s="29">
        <f t="shared" si="0"/>
        <v>6</v>
      </c>
      <c r="B13" s="30"/>
      <c r="C13" s="30"/>
      <c r="D13" s="31"/>
    </row>
    <row r="14" spans="1:4" x14ac:dyDescent="0.25">
      <c r="A14" s="29">
        <f t="shared" si="0"/>
        <v>7</v>
      </c>
      <c r="B14" s="30"/>
      <c r="C14" s="30"/>
      <c r="D14" s="31"/>
    </row>
    <row r="15" spans="1:4" x14ac:dyDescent="0.25">
      <c r="A15" s="29">
        <f t="shared" si="0"/>
        <v>8</v>
      </c>
      <c r="B15" s="30"/>
      <c r="C15" s="30"/>
      <c r="D15" s="31"/>
    </row>
    <row r="16" spans="1:4" x14ac:dyDescent="0.25">
      <c r="A16" s="29">
        <f t="shared" si="0"/>
        <v>9</v>
      </c>
      <c r="B16" s="30"/>
      <c r="C16" s="30"/>
      <c r="D16" s="31"/>
    </row>
    <row r="17" spans="1:4" x14ac:dyDescent="0.25">
      <c r="A17" s="29">
        <f t="shared" si="0"/>
        <v>10</v>
      </c>
      <c r="B17" s="30"/>
      <c r="C17" s="30"/>
      <c r="D17" s="31"/>
    </row>
  </sheetData>
  <mergeCells count="1">
    <mergeCell ref="A5:D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P13"/>
  <sheetViews>
    <sheetView view="pageBreakPreview" topLeftCell="A4" zoomScale="85" zoomScaleNormal="85" zoomScaleSheetLayoutView="85" workbookViewId="0">
      <selection activeCell="E8" sqref="E8"/>
    </sheetView>
  </sheetViews>
  <sheetFormatPr defaultColWidth="9.140625" defaultRowHeight="18.75" x14ac:dyDescent="0.25"/>
  <cols>
    <col min="1" max="1" width="8.140625" style="3" customWidth="1"/>
    <col min="2" max="2" width="15.28515625" style="13" customWidth="1"/>
    <col min="3" max="3" width="15.7109375" style="13" customWidth="1"/>
    <col min="4" max="4" width="19.85546875" style="3" customWidth="1"/>
    <col min="5" max="5" width="24.85546875" style="13" customWidth="1"/>
    <col min="6" max="8" width="15.7109375" style="13" customWidth="1"/>
    <col min="9" max="9" width="20.5703125" style="13" customWidth="1"/>
    <col min="10" max="10" width="24.7109375" style="13" customWidth="1"/>
    <col min="11" max="12" width="18.140625" style="13" customWidth="1"/>
    <col min="13" max="13" width="16.7109375" style="3" customWidth="1"/>
    <col min="14" max="16" width="15.7109375" style="3" customWidth="1"/>
    <col min="17" max="20" width="18.7109375" style="3" customWidth="1"/>
    <col min="21" max="26" width="15.7109375" style="3" customWidth="1"/>
    <col min="27" max="16384" width="9.140625" style="3"/>
  </cols>
  <sheetData>
    <row r="1" spans="1:16" ht="93" customHeight="1" x14ac:dyDescent="0.25">
      <c r="G1" s="130" t="s">
        <v>169</v>
      </c>
      <c r="H1" s="130"/>
      <c r="I1" s="130"/>
      <c r="J1" s="130"/>
      <c r="K1" s="124"/>
      <c r="L1" s="124"/>
    </row>
    <row r="2" spans="1:16" x14ac:dyDescent="0.25">
      <c r="K2" s="124"/>
      <c r="L2" s="124"/>
    </row>
    <row r="3" spans="1:16" ht="75.75" customHeight="1" x14ac:dyDescent="0.25">
      <c r="A3" s="127" t="s">
        <v>751</v>
      </c>
      <c r="B3" s="127"/>
      <c r="C3" s="127"/>
      <c r="D3" s="127"/>
      <c r="E3" s="127"/>
      <c r="F3" s="127"/>
      <c r="G3" s="127"/>
      <c r="H3" s="127"/>
      <c r="I3" s="127"/>
      <c r="J3" s="127"/>
      <c r="K3" s="17"/>
      <c r="L3" s="17"/>
      <c r="M3" s="12"/>
      <c r="N3" s="12"/>
      <c r="O3" s="12"/>
      <c r="P3" s="12"/>
    </row>
    <row r="4" spans="1:16" x14ac:dyDescent="0.25">
      <c r="J4" s="14"/>
      <c r="L4" s="3"/>
    </row>
    <row r="5" spans="1:16" ht="39.75" customHeight="1" x14ac:dyDescent="0.25">
      <c r="A5" s="134" t="s">
        <v>161</v>
      </c>
      <c r="B5" s="132" t="s">
        <v>170</v>
      </c>
      <c r="C5" s="132" t="s">
        <v>171</v>
      </c>
      <c r="D5" s="132" t="s">
        <v>172</v>
      </c>
      <c r="E5" s="132" t="s">
        <v>173</v>
      </c>
      <c r="F5" s="136" t="s">
        <v>174</v>
      </c>
      <c r="G5" s="136"/>
      <c r="H5" s="132" t="s">
        <v>176</v>
      </c>
      <c r="I5" s="132" t="s">
        <v>177</v>
      </c>
      <c r="J5" s="132" t="s">
        <v>178</v>
      </c>
      <c r="L5" s="14"/>
    </row>
    <row r="6" spans="1:16" ht="159.75" customHeight="1" x14ac:dyDescent="0.25">
      <c r="A6" s="135"/>
      <c r="B6" s="133"/>
      <c r="C6" s="133"/>
      <c r="D6" s="133"/>
      <c r="E6" s="133"/>
      <c r="F6" s="27" t="s">
        <v>68</v>
      </c>
      <c r="G6" s="27" t="s">
        <v>175</v>
      </c>
      <c r="H6" s="133"/>
      <c r="I6" s="133"/>
      <c r="J6" s="133"/>
      <c r="L6" s="14"/>
    </row>
    <row r="7" spans="1:16" ht="96" customHeight="1" x14ac:dyDescent="0.25">
      <c r="A7" s="36">
        <v>1</v>
      </c>
      <c r="B7" s="137" t="s">
        <v>179</v>
      </c>
      <c r="C7" s="138"/>
      <c r="D7" s="138"/>
      <c r="E7" s="138"/>
      <c r="F7" s="138"/>
      <c r="G7" s="138"/>
      <c r="H7" s="138"/>
      <c r="I7" s="138"/>
      <c r="J7" s="139"/>
      <c r="L7" s="14"/>
    </row>
    <row r="8" spans="1:16" ht="36.75" customHeight="1" x14ac:dyDescent="0.3">
      <c r="A8" s="36">
        <v>2</v>
      </c>
      <c r="B8" s="34"/>
      <c r="C8" s="34"/>
      <c r="D8" s="34"/>
      <c r="E8" s="34"/>
      <c r="F8" s="34"/>
      <c r="G8" s="34"/>
      <c r="H8" s="34"/>
      <c r="I8" s="34"/>
      <c r="J8" s="34"/>
      <c r="L8" s="14"/>
    </row>
    <row r="9" spans="1:16" ht="36.75" customHeight="1" x14ac:dyDescent="0.3">
      <c r="A9" s="36">
        <v>3</v>
      </c>
      <c r="B9" s="34"/>
      <c r="C9" s="34"/>
      <c r="D9" s="34"/>
      <c r="E9" s="34"/>
      <c r="F9" s="34"/>
      <c r="G9" s="34"/>
      <c r="H9" s="34"/>
      <c r="I9" s="34"/>
      <c r="J9" s="34"/>
      <c r="L9" s="14"/>
    </row>
    <row r="10" spans="1:16" ht="36.75" customHeight="1" x14ac:dyDescent="0.3">
      <c r="A10" s="36">
        <v>4</v>
      </c>
      <c r="B10" s="34"/>
      <c r="C10" s="34"/>
      <c r="D10" s="35"/>
      <c r="E10" s="34"/>
      <c r="F10" s="34"/>
      <c r="G10" s="34"/>
      <c r="H10" s="34"/>
      <c r="I10" s="34"/>
      <c r="J10" s="34"/>
      <c r="L10" s="14"/>
    </row>
    <row r="11" spans="1:16" x14ac:dyDescent="0.25">
      <c r="L11" s="14"/>
    </row>
    <row r="12" spans="1:16" ht="4.5" customHeight="1" x14ac:dyDescent="0.25">
      <c r="L12" s="14"/>
    </row>
    <row r="13" spans="1:16" ht="66.75" customHeight="1" x14ac:dyDescent="0.25">
      <c r="A13" s="131" t="s">
        <v>180</v>
      </c>
      <c r="B13" s="131"/>
      <c r="C13" s="131"/>
      <c r="D13" s="131"/>
      <c r="E13" s="131"/>
      <c r="F13" s="131"/>
      <c r="G13" s="131"/>
      <c r="H13" s="131"/>
      <c r="I13" s="131"/>
      <c r="J13" s="131"/>
      <c r="K13" s="26"/>
      <c r="L13" s="26"/>
    </row>
  </sheetData>
  <mergeCells count="15">
    <mergeCell ref="G1:J1"/>
    <mergeCell ref="A13:J13"/>
    <mergeCell ref="K1:L1"/>
    <mergeCell ref="K2:L2"/>
    <mergeCell ref="I5:I6"/>
    <mergeCell ref="J5:J6"/>
    <mergeCell ref="A5:A6"/>
    <mergeCell ref="B5:B6"/>
    <mergeCell ref="C5:C6"/>
    <mergeCell ref="D5:D6"/>
    <mergeCell ref="E5:E6"/>
    <mergeCell ref="F5:G5"/>
    <mergeCell ref="H5:H6"/>
    <mergeCell ref="A3:J3"/>
    <mergeCell ref="B7:J7"/>
  </mergeCells>
  <printOptions horizontalCentered="1"/>
  <pageMargins left="0.19685039370078741" right="0.19685039370078741" top="0.19685039370078741" bottom="0.19685039370078741" header="0" footer="0"/>
  <pageSetup paperSize="9"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tabColor rgb="FF92D050"/>
  </sheetPr>
  <dimension ref="A1:K14"/>
  <sheetViews>
    <sheetView view="pageBreakPreview" zoomScaleNormal="100" zoomScaleSheetLayoutView="100" workbookViewId="0">
      <selection activeCell="A7" sqref="A7:F10"/>
    </sheetView>
  </sheetViews>
  <sheetFormatPr defaultColWidth="9.140625" defaultRowHeight="15.75" x14ac:dyDescent="0.25"/>
  <cols>
    <col min="1" max="1" width="8.7109375" style="1" customWidth="1"/>
    <col min="2" max="2" width="13.140625" style="1" customWidth="1"/>
    <col min="3" max="3" width="58.28515625" style="1" customWidth="1"/>
    <col min="4" max="5" width="24.140625" style="1" customWidth="1"/>
    <col min="6" max="6" width="52.85546875" style="1" customWidth="1"/>
    <col min="7" max="10" width="18.7109375" style="1" customWidth="1"/>
    <col min="11" max="11" width="15.7109375" style="1" customWidth="1"/>
    <col min="12" max="16" width="15.7109375" style="2" customWidth="1"/>
    <col min="17" max="16384" width="9.140625" style="2"/>
  </cols>
  <sheetData>
    <row r="1" spans="1:10" ht="59.25" customHeight="1" x14ac:dyDescent="0.25">
      <c r="E1" s="144" t="s">
        <v>181</v>
      </c>
      <c r="F1" s="144"/>
    </row>
    <row r="2" spans="1:10" ht="8.25" customHeight="1" x14ac:dyDescent="0.25">
      <c r="F2" s="37"/>
    </row>
    <row r="3" spans="1:10" ht="54.6" customHeight="1" x14ac:dyDescent="0.25">
      <c r="A3" s="147" t="s">
        <v>750</v>
      </c>
      <c r="B3" s="147"/>
      <c r="C3" s="147"/>
      <c r="D3" s="147"/>
      <c r="E3" s="147"/>
      <c r="F3" s="147"/>
    </row>
    <row r="4" spans="1:10" ht="22.5" customHeight="1" x14ac:dyDescent="0.25">
      <c r="F4" s="70" t="s">
        <v>605</v>
      </c>
    </row>
    <row r="5" spans="1:10" ht="29.25" customHeight="1" x14ac:dyDescent="0.25">
      <c r="A5" s="145" t="s">
        <v>182</v>
      </c>
      <c r="B5" s="145" t="s">
        <v>183</v>
      </c>
      <c r="C5" s="145" t="s">
        <v>185</v>
      </c>
      <c r="D5" s="143" t="s">
        <v>186</v>
      </c>
      <c r="E5" s="143"/>
      <c r="F5" s="145" t="s">
        <v>187</v>
      </c>
      <c r="G5" s="75"/>
      <c r="H5" s="75"/>
      <c r="I5" s="75"/>
      <c r="J5" s="75"/>
    </row>
    <row r="6" spans="1:10" ht="35.25" customHeight="1" x14ac:dyDescent="0.25">
      <c r="A6" s="146"/>
      <c r="B6" s="146"/>
      <c r="C6" s="146"/>
      <c r="D6" s="77" t="s">
        <v>188</v>
      </c>
      <c r="E6" s="77" t="s">
        <v>189</v>
      </c>
      <c r="F6" s="146"/>
      <c r="G6" s="76"/>
      <c r="H6" s="76"/>
      <c r="I6" s="76"/>
      <c r="J6" s="76"/>
    </row>
    <row r="7" spans="1:10" ht="33.75" customHeight="1" x14ac:dyDescent="0.25">
      <c r="A7" s="141">
        <v>1</v>
      </c>
      <c r="B7" s="142" t="s">
        <v>748</v>
      </c>
      <c r="C7" s="115" t="s">
        <v>20</v>
      </c>
      <c r="D7" s="113">
        <f>+'4-илова '!A12</f>
        <v>7</v>
      </c>
      <c r="E7" s="114">
        <f>+'4-илова '!L13</f>
        <v>425763.99800000002</v>
      </c>
      <c r="F7" s="114" t="s">
        <v>192</v>
      </c>
      <c r="G7" s="76"/>
      <c r="H7" s="76"/>
      <c r="I7" s="76"/>
      <c r="J7" s="76"/>
    </row>
    <row r="8" spans="1:10" ht="33.75" customHeight="1" x14ac:dyDescent="0.25">
      <c r="A8" s="141"/>
      <c r="B8" s="142"/>
      <c r="C8" s="115" t="s">
        <v>606</v>
      </c>
      <c r="D8" s="114">
        <f>+'5-илова'!A39</f>
        <v>33</v>
      </c>
      <c r="E8" s="114">
        <f>+'5-илова'!K40</f>
        <v>678772.3234600001</v>
      </c>
      <c r="F8" s="114" t="s">
        <v>192</v>
      </c>
      <c r="G8" s="76"/>
      <c r="H8" s="76"/>
      <c r="I8" s="76"/>
      <c r="J8" s="76"/>
    </row>
    <row r="9" spans="1:10" ht="33.75" customHeight="1" x14ac:dyDescent="0.25">
      <c r="A9" s="141"/>
      <c r="B9" s="142"/>
      <c r="C9" s="115" t="s">
        <v>190</v>
      </c>
      <c r="D9" s="114">
        <v>0</v>
      </c>
      <c r="E9" s="114">
        <v>0</v>
      </c>
      <c r="F9" s="114" t="s">
        <v>192</v>
      </c>
      <c r="G9" s="76"/>
      <c r="H9" s="76"/>
      <c r="I9" s="76"/>
      <c r="J9" s="76"/>
    </row>
    <row r="10" spans="1:10" ht="33.75" hidden="1" customHeight="1" x14ac:dyDescent="0.25">
      <c r="A10" s="141"/>
      <c r="B10" s="142"/>
      <c r="C10" s="115" t="s">
        <v>191</v>
      </c>
      <c r="D10" s="114"/>
      <c r="E10" s="116"/>
      <c r="F10" s="114" t="s">
        <v>192</v>
      </c>
      <c r="G10" s="76"/>
      <c r="H10" s="76"/>
      <c r="I10" s="76"/>
      <c r="J10" s="76"/>
    </row>
    <row r="12" spans="1:10" x14ac:dyDescent="0.25">
      <c r="A12" s="140" t="s">
        <v>180</v>
      </c>
      <c r="B12" s="140"/>
      <c r="C12" s="140"/>
      <c r="D12" s="140"/>
      <c r="E12" s="140"/>
      <c r="F12" s="140"/>
    </row>
    <row r="13" spans="1:10" x14ac:dyDescent="0.25">
      <c r="A13" s="140"/>
      <c r="B13" s="140"/>
      <c r="C13" s="140"/>
      <c r="D13" s="140"/>
      <c r="E13" s="140"/>
      <c r="F13" s="140"/>
    </row>
    <row r="14" spans="1:10" x14ac:dyDescent="0.25">
      <c r="A14" s="140"/>
      <c r="B14" s="140"/>
      <c r="C14" s="140"/>
      <c r="D14" s="140"/>
      <c r="E14" s="140"/>
      <c r="F14" s="140"/>
    </row>
  </sheetData>
  <mergeCells count="10">
    <mergeCell ref="A12:F14"/>
    <mergeCell ref="A7:A10"/>
    <mergeCell ref="B7:B10"/>
    <mergeCell ref="D5:E5"/>
    <mergeCell ref="E1:F1"/>
    <mergeCell ref="F5:F6"/>
    <mergeCell ref="A3:F3"/>
    <mergeCell ref="A5:A6"/>
    <mergeCell ref="B5:B6"/>
    <mergeCell ref="C5:C6"/>
  </mergeCells>
  <printOptions horizontalCentered="1"/>
  <pageMargins left="0.19685039370078741" right="0.19685039370078741" top="0.19685039370078741" bottom="0.19685039370078741" header="0" footer="0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>
    <tabColor rgb="FF92D050"/>
    <pageSetUpPr fitToPage="1"/>
  </sheetPr>
  <dimension ref="A1:N27"/>
  <sheetViews>
    <sheetView view="pageBreakPreview" topLeftCell="A6" zoomScale="85" zoomScaleNormal="85" zoomScaleSheetLayoutView="85" workbookViewId="0">
      <selection activeCell="A14" sqref="A14:L25"/>
    </sheetView>
  </sheetViews>
  <sheetFormatPr defaultColWidth="9.140625" defaultRowHeight="18.75" x14ac:dyDescent="0.25"/>
  <cols>
    <col min="1" max="1" width="9.7109375" style="15" bestFit="1" customWidth="1"/>
    <col min="2" max="2" width="12.85546875" style="18" customWidth="1"/>
    <col min="3" max="3" width="39.85546875" style="15" customWidth="1"/>
    <col min="4" max="4" width="37.140625" style="18" customWidth="1"/>
    <col min="5" max="5" width="22.85546875" style="18" customWidth="1"/>
    <col min="6" max="6" width="22.7109375" style="18" customWidth="1"/>
    <col min="7" max="7" width="36.42578125" style="18" customWidth="1"/>
    <col min="8" max="8" width="19" style="18" customWidth="1"/>
    <col min="9" max="9" width="24.7109375" style="18" customWidth="1"/>
    <col min="10" max="10" width="20.140625" style="18" customWidth="1"/>
    <col min="11" max="11" width="23.28515625" style="18" customWidth="1"/>
    <col min="12" max="12" width="24" style="18" customWidth="1"/>
    <col min="13" max="14" width="15.7109375" style="15" customWidth="1"/>
    <col min="15" max="18" width="18.7109375" style="15" customWidth="1"/>
    <col min="19" max="24" width="15.7109375" style="15" customWidth="1"/>
    <col min="25" max="16384" width="9.140625" style="15"/>
  </cols>
  <sheetData>
    <row r="1" spans="1:14" ht="107.25" customHeight="1" x14ac:dyDescent="0.25">
      <c r="I1" s="151" t="s">
        <v>193</v>
      </c>
      <c r="J1" s="151"/>
      <c r="K1" s="151"/>
      <c r="L1" s="151"/>
    </row>
    <row r="2" spans="1:14" ht="77.25" customHeight="1" x14ac:dyDescent="0.25">
      <c r="A2" s="127" t="s">
        <v>601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7"/>
      <c r="N2" s="17"/>
    </row>
    <row r="3" spans="1:14" x14ac:dyDescent="0.25">
      <c r="A3" s="72"/>
      <c r="L3" s="14"/>
    </row>
    <row r="4" spans="1:14" ht="49.5" customHeight="1" x14ac:dyDescent="0.25">
      <c r="A4" s="153" t="s">
        <v>161</v>
      </c>
      <c r="B4" s="153" t="s">
        <v>1</v>
      </c>
      <c r="C4" s="153" t="s">
        <v>77</v>
      </c>
      <c r="D4" s="153" t="s">
        <v>187</v>
      </c>
      <c r="E4" s="153" t="s">
        <v>194</v>
      </c>
      <c r="F4" s="153" t="s">
        <v>195</v>
      </c>
      <c r="G4" s="155" t="s">
        <v>174</v>
      </c>
      <c r="H4" s="155"/>
      <c r="I4" s="153" t="s">
        <v>196</v>
      </c>
      <c r="J4" s="153" t="s">
        <v>197</v>
      </c>
      <c r="K4" s="153" t="s">
        <v>198</v>
      </c>
      <c r="L4" s="153" t="s">
        <v>199</v>
      </c>
    </row>
    <row r="5" spans="1:14" ht="62.25" customHeight="1" x14ac:dyDescent="0.25">
      <c r="A5" s="154"/>
      <c r="B5" s="154"/>
      <c r="C5" s="154"/>
      <c r="D5" s="154"/>
      <c r="E5" s="154"/>
      <c r="F5" s="154"/>
      <c r="G5" s="38" t="s">
        <v>68</v>
      </c>
      <c r="H5" s="38" t="s">
        <v>175</v>
      </c>
      <c r="I5" s="154"/>
      <c r="J5" s="154"/>
      <c r="K5" s="154"/>
      <c r="L5" s="154"/>
    </row>
    <row r="6" spans="1:14" ht="62.25" customHeight="1" x14ac:dyDescent="0.25">
      <c r="A6" s="90">
        <v>1</v>
      </c>
      <c r="B6" s="90" t="s">
        <v>748</v>
      </c>
      <c r="C6" s="90" t="s">
        <v>739</v>
      </c>
      <c r="D6" s="93" t="s">
        <v>608</v>
      </c>
      <c r="E6" s="73" t="s">
        <v>609</v>
      </c>
      <c r="F6" s="112">
        <v>25111007375113</v>
      </c>
      <c r="G6" s="83" t="s">
        <v>733</v>
      </c>
      <c r="H6" s="82" t="s">
        <v>740</v>
      </c>
      <c r="I6" s="90" t="s">
        <v>741</v>
      </c>
      <c r="J6" s="90">
        <v>1</v>
      </c>
      <c r="K6" s="90">
        <v>29400000</v>
      </c>
      <c r="L6" s="99">
        <f t="shared" ref="L6:L12" si="0">+K6*J6/1000</f>
        <v>29400</v>
      </c>
    </row>
    <row r="7" spans="1:14" ht="62.25" customHeight="1" x14ac:dyDescent="0.25">
      <c r="A7" s="90">
        <v>2</v>
      </c>
      <c r="B7" s="90" t="s">
        <v>748</v>
      </c>
      <c r="C7" s="90" t="s">
        <v>742</v>
      </c>
      <c r="D7" s="93" t="s">
        <v>608</v>
      </c>
      <c r="E7" s="73" t="s">
        <v>609</v>
      </c>
      <c r="F7" s="112">
        <v>251110084436591</v>
      </c>
      <c r="G7" s="83" t="s">
        <v>459</v>
      </c>
      <c r="H7" s="82">
        <v>306588173</v>
      </c>
      <c r="I7" s="90" t="s">
        <v>741</v>
      </c>
      <c r="J7" s="90">
        <v>1</v>
      </c>
      <c r="K7" s="90">
        <v>15575000</v>
      </c>
      <c r="L7" s="99">
        <f t="shared" si="0"/>
        <v>15575</v>
      </c>
    </row>
    <row r="8" spans="1:14" ht="62.25" customHeight="1" x14ac:dyDescent="0.25">
      <c r="A8" s="90">
        <v>3</v>
      </c>
      <c r="B8" s="90" t="s">
        <v>748</v>
      </c>
      <c r="C8" s="90" t="s">
        <v>539</v>
      </c>
      <c r="D8" s="93" t="s">
        <v>608</v>
      </c>
      <c r="E8" s="73" t="s">
        <v>609</v>
      </c>
      <c r="F8" s="112">
        <v>251110084435439</v>
      </c>
      <c r="G8" s="83" t="s">
        <v>734</v>
      </c>
      <c r="H8" s="82">
        <v>205888800</v>
      </c>
      <c r="I8" s="90" t="s">
        <v>741</v>
      </c>
      <c r="J8" s="90">
        <v>50</v>
      </c>
      <c r="K8" s="90">
        <v>3750000</v>
      </c>
      <c r="L8" s="99">
        <f t="shared" si="0"/>
        <v>187500</v>
      </c>
    </row>
    <row r="9" spans="1:14" ht="62.25" customHeight="1" x14ac:dyDescent="0.25">
      <c r="A9" s="90">
        <v>4</v>
      </c>
      <c r="B9" s="90" t="s">
        <v>748</v>
      </c>
      <c r="C9" s="90" t="s">
        <v>743</v>
      </c>
      <c r="D9" s="93" t="s">
        <v>608</v>
      </c>
      <c r="E9" s="73" t="s">
        <v>609</v>
      </c>
      <c r="F9" s="112">
        <v>251110084434607</v>
      </c>
      <c r="G9" s="83" t="s">
        <v>735</v>
      </c>
      <c r="H9" s="82">
        <v>311285139</v>
      </c>
      <c r="I9" s="90" t="s">
        <v>741</v>
      </c>
      <c r="J9" s="90">
        <v>1</v>
      </c>
      <c r="K9" s="90">
        <v>33000000</v>
      </c>
      <c r="L9" s="99">
        <f t="shared" si="0"/>
        <v>33000</v>
      </c>
    </row>
    <row r="10" spans="1:14" ht="62.25" customHeight="1" x14ac:dyDescent="0.25">
      <c r="A10" s="90">
        <v>5</v>
      </c>
      <c r="B10" s="90" t="s">
        <v>748</v>
      </c>
      <c r="C10" s="90" t="s">
        <v>744</v>
      </c>
      <c r="D10" s="93" t="s">
        <v>608</v>
      </c>
      <c r="E10" s="232" t="s">
        <v>738</v>
      </c>
      <c r="F10" s="112">
        <v>251190980112522</v>
      </c>
      <c r="G10" s="83" t="s">
        <v>458</v>
      </c>
      <c r="H10" s="82">
        <v>200244767</v>
      </c>
      <c r="I10" s="90" t="s">
        <v>38</v>
      </c>
      <c r="J10" s="90">
        <v>1</v>
      </c>
      <c r="K10" s="90">
        <v>155231000</v>
      </c>
      <c r="L10" s="99">
        <f t="shared" si="0"/>
        <v>155231</v>
      </c>
    </row>
    <row r="11" spans="1:14" ht="62.25" customHeight="1" x14ac:dyDescent="0.25">
      <c r="A11" s="90">
        <v>6</v>
      </c>
      <c r="B11" s="90" t="s">
        <v>748</v>
      </c>
      <c r="C11" s="90" t="s">
        <v>745</v>
      </c>
      <c r="D11" s="93" t="s">
        <v>608</v>
      </c>
      <c r="E11" s="15" t="s">
        <v>609</v>
      </c>
      <c r="F11" s="112">
        <v>252110085873112</v>
      </c>
      <c r="G11" s="83" t="s">
        <v>736</v>
      </c>
      <c r="H11" s="82" t="s">
        <v>746</v>
      </c>
      <c r="I11" s="90" t="s">
        <v>38</v>
      </c>
      <c r="J11" s="90">
        <v>1</v>
      </c>
      <c r="K11" s="90">
        <v>1499998</v>
      </c>
      <c r="L11" s="99">
        <f t="shared" si="0"/>
        <v>1499.998</v>
      </c>
    </row>
    <row r="12" spans="1:14" ht="62.25" customHeight="1" x14ac:dyDescent="0.25">
      <c r="A12" s="90">
        <v>7</v>
      </c>
      <c r="B12" s="90" t="s">
        <v>748</v>
      </c>
      <c r="C12" s="90" t="s">
        <v>747</v>
      </c>
      <c r="D12" s="93" t="s">
        <v>608</v>
      </c>
      <c r="E12" s="15" t="s">
        <v>609</v>
      </c>
      <c r="F12" s="112">
        <v>252110085873080</v>
      </c>
      <c r="G12" s="83" t="s">
        <v>737</v>
      </c>
      <c r="H12" s="82">
        <v>305100299</v>
      </c>
      <c r="I12" s="90" t="s">
        <v>38</v>
      </c>
      <c r="J12" s="90">
        <v>1</v>
      </c>
      <c r="K12" s="90">
        <v>3558000</v>
      </c>
      <c r="L12" s="99">
        <f t="shared" si="0"/>
        <v>3558</v>
      </c>
    </row>
    <row r="13" spans="1:14" x14ac:dyDescent="0.25">
      <c r="A13" s="227" t="s">
        <v>732</v>
      </c>
      <c r="B13" s="228"/>
      <c r="C13" s="228"/>
      <c r="D13" s="228"/>
      <c r="E13" s="228"/>
      <c r="F13" s="228"/>
      <c r="G13" s="228"/>
      <c r="H13" s="228"/>
      <c r="I13" s="229"/>
      <c r="J13" s="230">
        <f>SUM(J6:J12)</f>
        <v>56</v>
      </c>
      <c r="K13" s="231"/>
      <c r="L13" s="230">
        <f>SUM(L6:L12)</f>
        <v>425763.99800000002</v>
      </c>
    </row>
    <row r="14" spans="1:14" ht="94.5" customHeight="1" x14ac:dyDescent="0.25">
      <c r="A14" s="85" t="s">
        <v>12</v>
      </c>
      <c r="B14" s="86" t="s">
        <v>603</v>
      </c>
      <c r="C14" s="233" t="s">
        <v>602</v>
      </c>
      <c r="D14" s="233" t="s">
        <v>358</v>
      </c>
      <c r="E14" s="73" t="s">
        <v>359</v>
      </c>
      <c r="F14" s="73">
        <v>25110012440814</v>
      </c>
      <c r="G14" s="233" t="s">
        <v>604</v>
      </c>
      <c r="H14" s="73"/>
      <c r="I14" s="234" t="s">
        <v>38</v>
      </c>
      <c r="J14" s="73">
        <v>1</v>
      </c>
      <c r="K14" s="73">
        <v>14999999</v>
      </c>
      <c r="L14" s="73">
        <v>14999</v>
      </c>
    </row>
    <row r="15" spans="1:14" x14ac:dyDescent="0.25">
      <c r="A15" s="235" t="s">
        <v>2</v>
      </c>
      <c r="B15" s="235"/>
      <c r="C15" s="235"/>
      <c r="D15" s="235"/>
      <c r="E15" s="235"/>
      <c r="F15" s="235"/>
      <c r="G15" s="235"/>
      <c r="H15" s="235"/>
      <c r="I15" s="235"/>
      <c r="J15" s="100">
        <f>SUM(J14:J14)</f>
        <v>1</v>
      </c>
      <c r="K15" s="73"/>
      <c r="L15" s="100">
        <f>SUM(L14:L14)</f>
        <v>14999</v>
      </c>
    </row>
    <row r="16" spans="1:14" ht="42" customHeight="1" x14ac:dyDescent="0.25">
      <c r="A16" s="236">
        <v>1</v>
      </c>
      <c r="B16" s="86" t="s">
        <v>749</v>
      </c>
      <c r="C16" s="93" t="s">
        <v>349</v>
      </c>
      <c r="D16" s="93" t="s">
        <v>608</v>
      </c>
      <c r="E16" s="233" t="s">
        <v>609</v>
      </c>
      <c r="F16" s="94" t="s">
        <v>610</v>
      </c>
      <c r="G16" s="95" t="s">
        <v>317</v>
      </c>
      <c r="H16" s="94" t="s">
        <v>323</v>
      </c>
      <c r="I16" s="96" t="s">
        <v>38</v>
      </c>
      <c r="J16" s="97">
        <v>1</v>
      </c>
      <c r="K16" s="98">
        <v>9010000</v>
      </c>
      <c r="L16" s="99">
        <f t="shared" ref="L16:L24" si="1">+K16*J16/1000</f>
        <v>9010</v>
      </c>
    </row>
    <row r="17" spans="1:12" ht="42" customHeight="1" x14ac:dyDescent="0.25">
      <c r="A17" s="232">
        <v>2</v>
      </c>
      <c r="B17" s="86" t="s">
        <v>749</v>
      </c>
      <c r="C17" s="93" t="s">
        <v>349</v>
      </c>
      <c r="D17" s="93" t="s">
        <v>608</v>
      </c>
      <c r="E17" s="233" t="s">
        <v>609</v>
      </c>
      <c r="F17" s="73" t="s">
        <v>611</v>
      </c>
      <c r="G17" s="95" t="s">
        <v>317</v>
      </c>
      <c r="H17" s="94" t="s">
        <v>323</v>
      </c>
      <c r="I17" s="96" t="s">
        <v>38</v>
      </c>
      <c r="J17" s="97">
        <v>1</v>
      </c>
      <c r="K17" s="98">
        <v>9012000</v>
      </c>
      <c r="L17" s="99">
        <f t="shared" si="1"/>
        <v>9012</v>
      </c>
    </row>
    <row r="18" spans="1:12" ht="42" customHeight="1" x14ac:dyDescent="0.25">
      <c r="A18" s="232">
        <v>3</v>
      </c>
      <c r="B18" s="86" t="s">
        <v>749</v>
      </c>
      <c r="C18" s="93" t="s">
        <v>349</v>
      </c>
      <c r="D18" s="93" t="s">
        <v>608</v>
      </c>
      <c r="E18" s="233" t="s">
        <v>609</v>
      </c>
      <c r="F18" s="73" t="s">
        <v>612</v>
      </c>
      <c r="G18" s="95" t="s">
        <v>317</v>
      </c>
      <c r="H18" s="94" t="s">
        <v>323</v>
      </c>
      <c r="I18" s="96" t="s">
        <v>38</v>
      </c>
      <c r="J18" s="97">
        <v>1</v>
      </c>
      <c r="K18" s="98">
        <v>9013000</v>
      </c>
      <c r="L18" s="99">
        <f t="shared" si="1"/>
        <v>9013</v>
      </c>
    </row>
    <row r="19" spans="1:12" ht="42" customHeight="1" x14ac:dyDescent="0.25">
      <c r="A19" s="232">
        <v>4</v>
      </c>
      <c r="B19" s="86" t="s">
        <v>749</v>
      </c>
      <c r="C19" s="93" t="s">
        <v>349</v>
      </c>
      <c r="D19" s="93" t="s">
        <v>608</v>
      </c>
      <c r="E19" s="233" t="s">
        <v>609</v>
      </c>
      <c r="F19" s="73" t="s">
        <v>613</v>
      </c>
      <c r="G19" s="95" t="s">
        <v>317</v>
      </c>
      <c r="H19" s="94" t="s">
        <v>323</v>
      </c>
      <c r="I19" s="96" t="s">
        <v>38</v>
      </c>
      <c r="J19" s="97">
        <v>1</v>
      </c>
      <c r="K19" s="98">
        <v>9014000</v>
      </c>
      <c r="L19" s="99">
        <f t="shared" si="1"/>
        <v>9014</v>
      </c>
    </row>
    <row r="20" spans="1:12" ht="42" customHeight="1" x14ac:dyDescent="0.25">
      <c r="A20" s="232">
        <v>5</v>
      </c>
      <c r="B20" s="86" t="s">
        <v>749</v>
      </c>
      <c r="C20" s="93" t="s">
        <v>349</v>
      </c>
      <c r="D20" s="93" t="s">
        <v>608</v>
      </c>
      <c r="E20" s="233" t="s">
        <v>609</v>
      </c>
      <c r="F20" s="73" t="s">
        <v>614</v>
      </c>
      <c r="G20" s="95" t="s">
        <v>317</v>
      </c>
      <c r="H20" s="94" t="s">
        <v>323</v>
      </c>
      <c r="I20" s="96" t="s">
        <v>38</v>
      </c>
      <c r="J20" s="97">
        <v>1</v>
      </c>
      <c r="K20" s="98">
        <v>9016000</v>
      </c>
      <c r="L20" s="99">
        <f t="shared" si="1"/>
        <v>9016</v>
      </c>
    </row>
    <row r="21" spans="1:12" ht="42" customHeight="1" x14ac:dyDescent="0.25">
      <c r="A21" s="232">
        <v>6</v>
      </c>
      <c r="B21" s="86" t="s">
        <v>749</v>
      </c>
      <c r="C21" s="93" t="s">
        <v>349</v>
      </c>
      <c r="D21" s="93" t="s">
        <v>608</v>
      </c>
      <c r="E21" s="233" t="s">
        <v>609</v>
      </c>
      <c r="F21" s="73" t="s">
        <v>615</v>
      </c>
      <c r="G21" s="95" t="s">
        <v>317</v>
      </c>
      <c r="H21" s="94" t="s">
        <v>323</v>
      </c>
      <c r="I21" s="96" t="s">
        <v>38</v>
      </c>
      <c r="J21" s="97">
        <v>1</v>
      </c>
      <c r="K21" s="98">
        <v>9017000</v>
      </c>
      <c r="L21" s="99">
        <f t="shared" si="1"/>
        <v>9017</v>
      </c>
    </row>
    <row r="22" spans="1:12" ht="42" customHeight="1" x14ac:dyDescent="0.25">
      <c r="A22" s="232">
        <v>7</v>
      </c>
      <c r="B22" s="86" t="s">
        <v>749</v>
      </c>
      <c r="C22" s="93" t="s">
        <v>349</v>
      </c>
      <c r="D22" s="93" t="s">
        <v>608</v>
      </c>
      <c r="E22" s="233" t="s">
        <v>609</v>
      </c>
      <c r="F22" s="73" t="s">
        <v>616</v>
      </c>
      <c r="G22" s="95" t="s">
        <v>317</v>
      </c>
      <c r="H22" s="94" t="s">
        <v>323</v>
      </c>
      <c r="I22" s="96" t="s">
        <v>38</v>
      </c>
      <c r="J22" s="97">
        <v>1</v>
      </c>
      <c r="K22" s="98">
        <v>9018000</v>
      </c>
      <c r="L22" s="99">
        <f t="shared" si="1"/>
        <v>9018</v>
      </c>
    </row>
    <row r="23" spans="1:12" ht="42" customHeight="1" x14ac:dyDescent="0.25">
      <c r="A23" s="232">
        <v>8</v>
      </c>
      <c r="B23" s="86" t="s">
        <v>749</v>
      </c>
      <c r="C23" s="93" t="s">
        <v>349</v>
      </c>
      <c r="D23" s="93" t="s">
        <v>608</v>
      </c>
      <c r="E23" s="233" t="s">
        <v>609</v>
      </c>
      <c r="F23" s="73" t="s">
        <v>617</v>
      </c>
      <c r="G23" s="95" t="s">
        <v>317</v>
      </c>
      <c r="H23" s="94" t="s">
        <v>323</v>
      </c>
      <c r="I23" s="96" t="s">
        <v>38</v>
      </c>
      <c r="J23" s="97">
        <v>1</v>
      </c>
      <c r="K23" s="98">
        <v>9019000</v>
      </c>
      <c r="L23" s="99">
        <f t="shared" si="1"/>
        <v>9019</v>
      </c>
    </row>
    <row r="24" spans="1:12" ht="42" customHeight="1" x14ac:dyDescent="0.25">
      <c r="A24" s="232">
        <v>9</v>
      </c>
      <c r="B24" s="86" t="s">
        <v>749</v>
      </c>
      <c r="C24" s="93" t="s">
        <v>349</v>
      </c>
      <c r="D24" s="93" t="s">
        <v>608</v>
      </c>
      <c r="E24" s="233" t="s">
        <v>609</v>
      </c>
      <c r="F24" s="73" t="s">
        <v>618</v>
      </c>
      <c r="G24" s="95" t="s">
        <v>320</v>
      </c>
      <c r="H24" s="94" t="s">
        <v>325</v>
      </c>
      <c r="I24" s="96" t="s">
        <v>38</v>
      </c>
      <c r="J24" s="97">
        <v>1</v>
      </c>
      <c r="K24" s="98">
        <v>8532323</v>
      </c>
      <c r="L24" s="99">
        <f t="shared" si="1"/>
        <v>8532.3230000000003</v>
      </c>
    </row>
    <row r="25" spans="1:12" x14ac:dyDescent="0.25">
      <c r="A25" s="235" t="s">
        <v>2</v>
      </c>
      <c r="B25" s="235"/>
      <c r="C25" s="235"/>
      <c r="D25" s="235"/>
      <c r="E25" s="235"/>
      <c r="F25" s="235"/>
      <c r="G25" s="235"/>
      <c r="H25" s="235"/>
      <c r="I25" s="235"/>
      <c r="J25" s="100">
        <f>SUM(J16:J24)</f>
        <v>9</v>
      </c>
      <c r="K25" s="73"/>
      <c r="L25" s="100">
        <f>SUM(L16:L24)</f>
        <v>80651.323000000004</v>
      </c>
    </row>
    <row r="26" spans="1:12" ht="14.25" customHeight="1" x14ac:dyDescent="0.25"/>
    <row r="27" spans="1:12" ht="54" customHeight="1" x14ac:dyDescent="0.25">
      <c r="A27" s="152" t="s">
        <v>180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</row>
  </sheetData>
  <mergeCells count="17">
    <mergeCell ref="A27:L27"/>
    <mergeCell ref="A4:A5"/>
    <mergeCell ref="B4:B5"/>
    <mergeCell ref="C4:C5"/>
    <mergeCell ref="D4:D5"/>
    <mergeCell ref="K4:K5"/>
    <mergeCell ref="G4:H4"/>
    <mergeCell ref="E4:E5"/>
    <mergeCell ref="F4:F5"/>
    <mergeCell ref="L4:L5"/>
    <mergeCell ref="I4:I5"/>
    <mergeCell ref="J4:J5"/>
    <mergeCell ref="A15:I15"/>
    <mergeCell ref="A13:I13"/>
    <mergeCell ref="A25:I25"/>
    <mergeCell ref="A2:L2"/>
    <mergeCell ref="I1:L1"/>
  </mergeCells>
  <phoneticPr fontId="32" type="noConversion"/>
  <printOptions horizontalCentered="1"/>
  <pageMargins left="0.19685039370078741" right="0.19685039370078741" top="0.39370078740157483" bottom="0.19685039370078741" header="0" footer="0"/>
  <pageSetup paperSize="9" scale="4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>
    <tabColor rgb="FF92D050"/>
    <pageSetUpPr fitToPage="1"/>
  </sheetPr>
  <dimension ref="A1:L184"/>
  <sheetViews>
    <sheetView tabSelected="1" view="pageBreakPreview" topLeftCell="A3" zoomScale="80" zoomScaleNormal="70" zoomScaleSheetLayoutView="80" workbookViewId="0">
      <pane ySplit="4" topLeftCell="A7" activePane="bottomLeft" state="frozen"/>
      <selection activeCell="A3" sqref="A3"/>
      <selection pane="bottomLeft" activeCell="A3" sqref="A3:K3"/>
    </sheetView>
  </sheetViews>
  <sheetFormatPr defaultColWidth="9.140625" defaultRowHeight="18.75" x14ac:dyDescent="0.25"/>
  <cols>
    <col min="1" max="1" width="8.140625" style="3" customWidth="1"/>
    <col min="2" max="2" width="14.28515625" style="13" customWidth="1"/>
    <col min="3" max="3" width="46.5703125" style="3" customWidth="1"/>
    <col min="4" max="4" width="36.5703125" style="13" bestFit="1" customWidth="1"/>
    <col min="5" max="5" width="20.140625" style="13" customWidth="1"/>
    <col min="6" max="6" width="48.28515625" style="13" customWidth="1"/>
    <col min="7" max="7" width="15.5703125" style="13" customWidth="1"/>
    <col min="8" max="8" width="23.7109375" style="18" customWidth="1"/>
    <col min="9" max="9" width="21.140625" style="13" customWidth="1"/>
    <col min="10" max="10" width="22.140625" style="13" customWidth="1"/>
    <col min="11" max="11" width="22.85546875" style="13" customWidth="1"/>
    <col min="12" max="17" width="15.7109375" style="3" customWidth="1"/>
    <col min="18" max="16384" width="9.140625" style="3"/>
  </cols>
  <sheetData>
    <row r="1" spans="1:12" ht="74.25" customHeight="1" x14ac:dyDescent="0.25">
      <c r="H1" s="130" t="s">
        <v>11</v>
      </c>
      <c r="I1" s="130"/>
      <c r="J1" s="130"/>
      <c r="K1" s="130"/>
    </row>
    <row r="2" spans="1:12" x14ac:dyDescent="0.25">
      <c r="J2" s="163"/>
      <c r="K2" s="163"/>
    </row>
    <row r="3" spans="1:12" ht="81.75" customHeight="1" x14ac:dyDescent="0.25">
      <c r="A3" s="127" t="s">
        <v>156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2" x14ac:dyDescent="0.25">
      <c r="K4" s="14"/>
    </row>
    <row r="5" spans="1:12" ht="45" customHeight="1" x14ac:dyDescent="0.25">
      <c r="A5" s="164" t="s">
        <v>0</v>
      </c>
      <c r="B5" s="164" t="s">
        <v>73</v>
      </c>
      <c r="C5" s="164" t="s">
        <v>77</v>
      </c>
      <c r="D5" s="164" t="s">
        <v>5</v>
      </c>
      <c r="E5" s="167" t="s">
        <v>69</v>
      </c>
      <c r="F5" s="168" t="s">
        <v>70</v>
      </c>
      <c r="G5" s="168"/>
      <c r="H5" s="164" t="s">
        <v>71</v>
      </c>
      <c r="I5" s="164" t="s">
        <v>72</v>
      </c>
      <c r="J5" s="164" t="s">
        <v>74</v>
      </c>
      <c r="K5" s="164" t="s">
        <v>75</v>
      </c>
    </row>
    <row r="6" spans="1:12" ht="61.5" customHeight="1" x14ac:dyDescent="0.25">
      <c r="A6" s="165"/>
      <c r="B6" s="165"/>
      <c r="C6" s="165"/>
      <c r="D6" s="165"/>
      <c r="E6" s="167"/>
      <c r="F6" s="78" t="s">
        <v>68</v>
      </c>
      <c r="G6" s="78" t="s">
        <v>316</v>
      </c>
      <c r="H6" s="165"/>
      <c r="I6" s="165"/>
      <c r="J6" s="165"/>
      <c r="K6" s="165"/>
    </row>
    <row r="7" spans="1:12" ht="30" x14ac:dyDescent="0.25">
      <c r="A7" s="93">
        <v>1</v>
      </c>
      <c r="B7" s="74" t="s">
        <v>731</v>
      </c>
      <c r="C7" s="93" t="s">
        <v>714</v>
      </c>
      <c r="D7" s="93" t="s">
        <v>608</v>
      </c>
      <c r="E7" s="93" t="s">
        <v>665</v>
      </c>
      <c r="F7" s="93" t="s">
        <v>643</v>
      </c>
      <c r="G7" s="93" t="s">
        <v>692</v>
      </c>
      <c r="H7" s="93" t="s">
        <v>538</v>
      </c>
      <c r="I7" s="93">
        <v>1</v>
      </c>
      <c r="J7" s="110">
        <v>130000000</v>
      </c>
      <c r="K7" s="110">
        <f t="shared" ref="K7:K33" si="0">+J7*I7/1000</f>
        <v>130000</v>
      </c>
      <c r="L7" s="82"/>
    </row>
    <row r="8" spans="1:12" ht="30" x14ac:dyDescent="0.25">
      <c r="A8" s="93">
        <v>2</v>
      </c>
      <c r="B8" s="74" t="s">
        <v>731</v>
      </c>
      <c r="C8" s="93" t="s">
        <v>715</v>
      </c>
      <c r="D8" s="93" t="s">
        <v>608</v>
      </c>
      <c r="E8" s="93" t="s">
        <v>666</v>
      </c>
      <c r="F8" s="93" t="s">
        <v>364</v>
      </c>
      <c r="G8" s="93" t="s">
        <v>105</v>
      </c>
      <c r="H8" s="93" t="s">
        <v>538</v>
      </c>
      <c r="I8" s="93">
        <v>25000</v>
      </c>
      <c r="J8" s="110">
        <v>1000</v>
      </c>
      <c r="K8" s="110">
        <f t="shared" si="0"/>
        <v>25000</v>
      </c>
      <c r="L8" s="82"/>
    </row>
    <row r="9" spans="1:12" ht="75" x14ac:dyDescent="0.25">
      <c r="A9" s="93">
        <v>3</v>
      </c>
      <c r="B9" s="74" t="s">
        <v>731</v>
      </c>
      <c r="C9" s="93" t="s">
        <v>350</v>
      </c>
      <c r="D9" s="93" t="s">
        <v>608</v>
      </c>
      <c r="E9" s="93" t="s">
        <v>667</v>
      </c>
      <c r="F9" s="93" t="s">
        <v>319</v>
      </c>
      <c r="G9" s="93" t="s">
        <v>106</v>
      </c>
      <c r="H9" s="93" t="s">
        <v>538</v>
      </c>
      <c r="I9" s="93">
        <v>1</v>
      </c>
      <c r="J9" s="110">
        <v>205202220</v>
      </c>
      <c r="K9" s="110">
        <f t="shared" si="0"/>
        <v>205202.22</v>
      </c>
      <c r="L9" s="82"/>
    </row>
    <row r="10" spans="1:12" x14ac:dyDescent="0.25">
      <c r="A10" s="93">
        <v>4</v>
      </c>
      <c r="B10" s="74" t="s">
        <v>731</v>
      </c>
      <c r="C10" s="93" t="s">
        <v>716</v>
      </c>
      <c r="D10" s="93" t="s">
        <v>608</v>
      </c>
      <c r="E10" s="93" t="s">
        <v>668</v>
      </c>
      <c r="F10" s="93" t="s">
        <v>644</v>
      </c>
      <c r="G10" s="93" t="s">
        <v>693</v>
      </c>
      <c r="H10" s="93" t="s">
        <v>717</v>
      </c>
      <c r="I10" s="93">
        <v>400</v>
      </c>
      <c r="J10" s="110">
        <v>5200</v>
      </c>
      <c r="K10" s="110">
        <f t="shared" si="0"/>
        <v>2080</v>
      </c>
      <c r="L10" s="82"/>
    </row>
    <row r="11" spans="1:12" x14ac:dyDescent="0.25">
      <c r="A11" s="93">
        <v>5</v>
      </c>
      <c r="B11" s="74" t="s">
        <v>731</v>
      </c>
      <c r="C11" s="93" t="s">
        <v>716</v>
      </c>
      <c r="D11" s="93" t="s">
        <v>608</v>
      </c>
      <c r="E11" s="93" t="s">
        <v>669</v>
      </c>
      <c r="F11" s="93" t="s">
        <v>645</v>
      </c>
      <c r="G11" s="93" t="s">
        <v>694</v>
      </c>
      <c r="H11" s="93" t="s">
        <v>717</v>
      </c>
      <c r="I11" s="93">
        <v>400</v>
      </c>
      <c r="J11" s="110">
        <v>5200</v>
      </c>
      <c r="K11" s="110">
        <f t="shared" si="0"/>
        <v>2080</v>
      </c>
      <c r="L11" s="82"/>
    </row>
    <row r="12" spans="1:12" ht="30" x14ac:dyDescent="0.25">
      <c r="A12" s="93">
        <v>6</v>
      </c>
      <c r="B12" s="74" t="s">
        <v>731</v>
      </c>
      <c r="C12" s="93" t="s">
        <v>716</v>
      </c>
      <c r="D12" s="93" t="s">
        <v>608</v>
      </c>
      <c r="E12" s="93" t="s">
        <v>670</v>
      </c>
      <c r="F12" s="93" t="s">
        <v>646</v>
      </c>
      <c r="G12" s="93" t="s">
        <v>695</v>
      </c>
      <c r="H12" s="93" t="s">
        <v>717</v>
      </c>
      <c r="I12" s="93">
        <v>400</v>
      </c>
      <c r="J12" s="110">
        <v>5200</v>
      </c>
      <c r="K12" s="110">
        <f t="shared" si="0"/>
        <v>2080</v>
      </c>
      <c r="L12" s="82"/>
    </row>
    <row r="13" spans="1:12" ht="30" x14ac:dyDescent="0.25">
      <c r="A13" s="93">
        <v>7</v>
      </c>
      <c r="B13" s="74" t="s">
        <v>731</v>
      </c>
      <c r="C13" s="93" t="s">
        <v>716</v>
      </c>
      <c r="D13" s="93" t="s">
        <v>608</v>
      </c>
      <c r="E13" s="93" t="s">
        <v>671</v>
      </c>
      <c r="F13" s="93" t="s">
        <v>647</v>
      </c>
      <c r="G13" s="93" t="s">
        <v>696</v>
      </c>
      <c r="H13" s="93" t="s">
        <v>717</v>
      </c>
      <c r="I13" s="93">
        <v>400</v>
      </c>
      <c r="J13" s="110">
        <v>5200</v>
      </c>
      <c r="K13" s="110">
        <f t="shared" si="0"/>
        <v>2080</v>
      </c>
      <c r="L13" s="82"/>
    </row>
    <row r="14" spans="1:12" x14ac:dyDescent="0.25">
      <c r="A14" s="93">
        <v>8</v>
      </c>
      <c r="B14" s="74" t="s">
        <v>731</v>
      </c>
      <c r="C14" s="93" t="s">
        <v>716</v>
      </c>
      <c r="D14" s="93" t="s">
        <v>608</v>
      </c>
      <c r="E14" s="93" t="s">
        <v>672</v>
      </c>
      <c r="F14" s="93" t="s">
        <v>648</v>
      </c>
      <c r="G14" s="93" t="s">
        <v>697</v>
      </c>
      <c r="H14" s="93" t="s">
        <v>717</v>
      </c>
      <c r="I14" s="93">
        <v>400</v>
      </c>
      <c r="J14" s="110">
        <v>4700</v>
      </c>
      <c r="K14" s="110">
        <f t="shared" si="0"/>
        <v>1880</v>
      </c>
      <c r="L14" s="82"/>
    </row>
    <row r="15" spans="1:12" x14ac:dyDescent="0.25">
      <c r="A15" s="93">
        <v>9</v>
      </c>
      <c r="B15" s="74" t="s">
        <v>731</v>
      </c>
      <c r="C15" s="93" t="s">
        <v>716</v>
      </c>
      <c r="D15" s="93" t="s">
        <v>608</v>
      </c>
      <c r="E15" s="93" t="s">
        <v>673</v>
      </c>
      <c r="F15" s="93" t="s">
        <v>649</v>
      </c>
      <c r="G15" s="93" t="s">
        <v>698</v>
      </c>
      <c r="H15" s="93" t="s">
        <v>717</v>
      </c>
      <c r="I15" s="93">
        <v>400</v>
      </c>
      <c r="J15" s="110">
        <v>5000</v>
      </c>
      <c r="K15" s="110">
        <f t="shared" si="0"/>
        <v>2000</v>
      </c>
      <c r="L15" s="82"/>
    </row>
    <row r="16" spans="1:12" x14ac:dyDescent="0.25">
      <c r="A16" s="93">
        <v>10</v>
      </c>
      <c r="B16" s="74" t="s">
        <v>731</v>
      </c>
      <c r="C16" s="93" t="s">
        <v>716</v>
      </c>
      <c r="D16" s="93" t="s">
        <v>608</v>
      </c>
      <c r="E16" s="93" t="s">
        <v>674</v>
      </c>
      <c r="F16" s="93" t="s">
        <v>650</v>
      </c>
      <c r="G16" s="93" t="s">
        <v>699</v>
      </c>
      <c r="H16" s="93" t="s">
        <v>717</v>
      </c>
      <c r="I16" s="93">
        <v>400</v>
      </c>
      <c r="J16" s="110">
        <v>5000</v>
      </c>
      <c r="K16" s="110">
        <f t="shared" si="0"/>
        <v>2000</v>
      </c>
      <c r="L16" s="82"/>
    </row>
    <row r="17" spans="1:12" x14ac:dyDescent="0.25">
      <c r="A17" s="93">
        <v>11</v>
      </c>
      <c r="B17" s="74" t="s">
        <v>731</v>
      </c>
      <c r="C17" s="93" t="s">
        <v>716</v>
      </c>
      <c r="D17" s="93" t="s">
        <v>608</v>
      </c>
      <c r="E17" s="93" t="s">
        <v>675</v>
      </c>
      <c r="F17" s="93" t="s">
        <v>651</v>
      </c>
      <c r="G17" s="93" t="s">
        <v>700</v>
      </c>
      <c r="H17" s="93" t="s">
        <v>717</v>
      </c>
      <c r="I17" s="93">
        <v>400</v>
      </c>
      <c r="J17" s="110">
        <v>5000</v>
      </c>
      <c r="K17" s="110">
        <f t="shared" si="0"/>
        <v>2000</v>
      </c>
      <c r="L17" s="82"/>
    </row>
    <row r="18" spans="1:12" x14ac:dyDescent="0.25">
      <c r="A18" s="93">
        <v>12</v>
      </c>
      <c r="B18" s="74" t="s">
        <v>731</v>
      </c>
      <c r="C18" s="93" t="s">
        <v>716</v>
      </c>
      <c r="D18" s="93" t="s">
        <v>608</v>
      </c>
      <c r="E18" s="93" t="s">
        <v>676</v>
      </c>
      <c r="F18" s="93" t="s">
        <v>652</v>
      </c>
      <c r="G18" s="93" t="s">
        <v>701</v>
      </c>
      <c r="H18" s="93" t="s">
        <v>717</v>
      </c>
      <c r="I18" s="93">
        <v>400</v>
      </c>
      <c r="J18" s="110">
        <v>5200</v>
      </c>
      <c r="K18" s="110">
        <f t="shared" si="0"/>
        <v>2080</v>
      </c>
      <c r="L18" s="82"/>
    </row>
    <row r="19" spans="1:12" x14ac:dyDescent="0.25">
      <c r="A19" s="93">
        <v>13</v>
      </c>
      <c r="B19" s="74" t="s">
        <v>731</v>
      </c>
      <c r="C19" s="93" t="s">
        <v>94</v>
      </c>
      <c r="D19" s="93" t="s">
        <v>608</v>
      </c>
      <c r="E19" s="93" t="s">
        <v>677</v>
      </c>
      <c r="F19" s="93" t="s">
        <v>653</v>
      </c>
      <c r="G19" s="93" t="s">
        <v>702</v>
      </c>
      <c r="H19" s="93" t="s">
        <v>718</v>
      </c>
      <c r="I19" s="93">
        <v>0.23</v>
      </c>
      <c r="J19" s="110">
        <v>14517102</v>
      </c>
      <c r="K19" s="110">
        <f t="shared" si="0"/>
        <v>3338.9334599999997</v>
      </c>
      <c r="L19" s="82"/>
    </row>
    <row r="20" spans="1:12" ht="30" x14ac:dyDescent="0.25">
      <c r="A20" s="93">
        <v>14</v>
      </c>
      <c r="B20" s="74" t="s">
        <v>731</v>
      </c>
      <c r="C20" s="93" t="s">
        <v>719</v>
      </c>
      <c r="D20" s="93" t="s">
        <v>608</v>
      </c>
      <c r="E20" s="93" t="s">
        <v>678</v>
      </c>
      <c r="F20" s="93" t="s">
        <v>340</v>
      </c>
      <c r="G20" s="93" t="s">
        <v>334</v>
      </c>
      <c r="H20" s="93" t="s">
        <v>538</v>
      </c>
      <c r="I20" s="93">
        <v>1</v>
      </c>
      <c r="J20" s="110">
        <v>200000000</v>
      </c>
      <c r="K20" s="110">
        <f t="shared" si="0"/>
        <v>200000</v>
      </c>
      <c r="L20" s="82"/>
    </row>
    <row r="21" spans="1:12" x14ac:dyDescent="0.25">
      <c r="A21" s="93">
        <v>15</v>
      </c>
      <c r="B21" s="74" t="s">
        <v>731</v>
      </c>
      <c r="C21" s="93" t="s">
        <v>720</v>
      </c>
      <c r="D21" s="93" t="s">
        <v>608</v>
      </c>
      <c r="E21" s="93" t="s">
        <v>679</v>
      </c>
      <c r="F21" s="93" t="s">
        <v>654</v>
      </c>
      <c r="G21" s="93" t="s">
        <v>703</v>
      </c>
      <c r="H21" s="93" t="s">
        <v>550</v>
      </c>
      <c r="I21" s="93">
        <v>110</v>
      </c>
      <c r="J21" s="110">
        <v>91000</v>
      </c>
      <c r="K21" s="110">
        <f t="shared" si="0"/>
        <v>10010</v>
      </c>
      <c r="L21" s="82"/>
    </row>
    <row r="22" spans="1:12" ht="45" x14ac:dyDescent="0.25">
      <c r="A22" s="93">
        <v>16</v>
      </c>
      <c r="B22" s="74" t="s">
        <v>731</v>
      </c>
      <c r="C22" s="93" t="s">
        <v>721</v>
      </c>
      <c r="D22" s="93" t="s">
        <v>608</v>
      </c>
      <c r="E22" s="93" t="s">
        <v>680</v>
      </c>
      <c r="F22" s="93" t="s">
        <v>468</v>
      </c>
      <c r="G22" s="93" t="s">
        <v>704</v>
      </c>
      <c r="H22" s="93" t="s">
        <v>538</v>
      </c>
      <c r="I22" s="93">
        <v>2</v>
      </c>
      <c r="J22" s="110">
        <v>1483200</v>
      </c>
      <c r="K22" s="110">
        <f t="shared" si="0"/>
        <v>2966.4</v>
      </c>
      <c r="L22" s="82"/>
    </row>
    <row r="23" spans="1:12" ht="30" x14ac:dyDescent="0.25">
      <c r="A23" s="93">
        <v>17</v>
      </c>
      <c r="B23" s="74" t="s">
        <v>731</v>
      </c>
      <c r="C23" s="93" t="s">
        <v>347</v>
      </c>
      <c r="D23" s="93" t="s">
        <v>608</v>
      </c>
      <c r="E23" s="93" t="s">
        <v>681</v>
      </c>
      <c r="F23" s="93" t="s">
        <v>313</v>
      </c>
      <c r="G23" s="93" t="s">
        <v>315</v>
      </c>
      <c r="H23" s="93" t="s">
        <v>538</v>
      </c>
      <c r="I23" s="93">
        <v>12</v>
      </c>
      <c r="J23" s="110">
        <v>180000</v>
      </c>
      <c r="K23" s="110">
        <f t="shared" si="0"/>
        <v>2160</v>
      </c>
      <c r="L23" s="82"/>
    </row>
    <row r="24" spans="1:12" x14ac:dyDescent="0.25">
      <c r="A24" s="93">
        <v>18</v>
      </c>
      <c r="B24" s="74" t="s">
        <v>731</v>
      </c>
      <c r="C24" s="93" t="s">
        <v>722</v>
      </c>
      <c r="D24" s="93" t="s">
        <v>608</v>
      </c>
      <c r="E24" s="93" t="s">
        <v>682</v>
      </c>
      <c r="F24" s="93" t="s">
        <v>655</v>
      </c>
      <c r="G24" s="93" t="s">
        <v>705</v>
      </c>
      <c r="H24" s="93" t="s">
        <v>538</v>
      </c>
      <c r="I24" s="93">
        <v>2</v>
      </c>
      <c r="J24" s="110">
        <v>373999</v>
      </c>
      <c r="K24" s="110">
        <f t="shared" si="0"/>
        <v>747.99800000000005</v>
      </c>
      <c r="L24" s="82"/>
    </row>
    <row r="25" spans="1:12" ht="30" x14ac:dyDescent="0.25">
      <c r="A25" s="93">
        <v>19</v>
      </c>
      <c r="B25" s="74" t="s">
        <v>731</v>
      </c>
      <c r="C25" s="93" t="s">
        <v>723</v>
      </c>
      <c r="D25" s="93" t="s">
        <v>608</v>
      </c>
      <c r="E25" s="93" t="s">
        <v>683</v>
      </c>
      <c r="F25" s="93" t="s">
        <v>656</v>
      </c>
      <c r="G25" s="93" t="s">
        <v>706</v>
      </c>
      <c r="H25" s="93" t="s">
        <v>599</v>
      </c>
      <c r="I25" s="93">
        <v>100</v>
      </c>
      <c r="J25" s="110">
        <v>12400</v>
      </c>
      <c r="K25" s="110">
        <f t="shared" si="0"/>
        <v>1240</v>
      </c>
      <c r="L25" s="82"/>
    </row>
    <row r="26" spans="1:12" ht="45" x14ac:dyDescent="0.25">
      <c r="A26" s="93">
        <v>20</v>
      </c>
      <c r="B26" s="74" t="s">
        <v>731</v>
      </c>
      <c r="C26" s="93" t="s">
        <v>724</v>
      </c>
      <c r="D26" s="93" t="s">
        <v>608</v>
      </c>
      <c r="E26" s="93" t="s">
        <v>684</v>
      </c>
      <c r="F26" s="93" t="s">
        <v>657</v>
      </c>
      <c r="G26" s="93" t="s">
        <v>100</v>
      </c>
      <c r="H26" s="93" t="s">
        <v>538</v>
      </c>
      <c r="I26" s="93">
        <v>1</v>
      </c>
      <c r="J26" s="110">
        <v>2500000</v>
      </c>
      <c r="K26" s="110">
        <f t="shared" si="0"/>
        <v>2500</v>
      </c>
      <c r="L26" s="82"/>
    </row>
    <row r="27" spans="1:12" x14ac:dyDescent="0.25">
      <c r="A27" s="93">
        <v>21</v>
      </c>
      <c r="B27" s="74" t="s">
        <v>731</v>
      </c>
      <c r="C27" s="93" t="s">
        <v>725</v>
      </c>
      <c r="D27" s="93" t="s">
        <v>608</v>
      </c>
      <c r="E27" s="93" t="s">
        <v>685</v>
      </c>
      <c r="F27" s="93" t="s">
        <v>658</v>
      </c>
      <c r="G27" s="93" t="s">
        <v>707</v>
      </c>
      <c r="H27" s="93" t="s">
        <v>38</v>
      </c>
      <c r="I27" s="93">
        <v>1</v>
      </c>
      <c r="J27" s="110">
        <v>700000</v>
      </c>
      <c r="K27" s="110">
        <f t="shared" si="0"/>
        <v>700</v>
      </c>
      <c r="L27" s="82"/>
    </row>
    <row r="28" spans="1:12" x14ac:dyDescent="0.25">
      <c r="A28" s="93">
        <v>22</v>
      </c>
      <c r="B28" s="74" t="s">
        <v>731</v>
      </c>
      <c r="C28" s="93" t="s">
        <v>726</v>
      </c>
      <c r="D28" s="93" t="s">
        <v>608</v>
      </c>
      <c r="E28" s="93" t="s">
        <v>686</v>
      </c>
      <c r="F28" s="93" t="s">
        <v>659</v>
      </c>
      <c r="G28" s="93" t="s">
        <v>708</v>
      </c>
      <c r="H28" s="93" t="s">
        <v>38</v>
      </c>
      <c r="I28" s="93">
        <v>2</v>
      </c>
      <c r="J28" s="110">
        <v>189890</v>
      </c>
      <c r="K28" s="110">
        <f t="shared" si="0"/>
        <v>379.78</v>
      </c>
      <c r="L28" s="82"/>
    </row>
    <row r="29" spans="1:12" x14ac:dyDescent="0.25">
      <c r="A29" s="93">
        <v>23</v>
      </c>
      <c r="B29" s="74" t="s">
        <v>731</v>
      </c>
      <c r="C29" s="93" t="s">
        <v>726</v>
      </c>
      <c r="D29" s="93" t="s">
        <v>608</v>
      </c>
      <c r="E29" s="93" t="s">
        <v>687</v>
      </c>
      <c r="F29" s="93" t="s">
        <v>660</v>
      </c>
      <c r="G29" s="93" t="s">
        <v>709</v>
      </c>
      <c r="H29" s="93" t="s">
        <v>38</v>
      </c>
      <c r="I29" s="93">
        <v>1</v>
      </c>
      <c r="J29" s="110">
        <v>159850</v>
      </c>
      <c r="K29" s="110">
        <f t="shared" si="0"/>
        <v>159.85</v>
      </c>
      <c r="L29" s="82"/>
    </row>
    <row r="30" spans="1:12" x14ac:dyDescent="0.25">
      <c r="A30" s="93">
        <v>24</v>
      </c>
      <c r="B30" s="74" t="s">
        <v>731</v>
      </c>
      <c r="C30" s="93" t="s">
        <v>727</v>
      </c>
      <c r="D30" s="93" t="s">
        <v>608</v>
      </c>
      <c r="E30" s="93" t="s">
        <v>688</v>
      </c>
      <c r="F30" s="93" t="s">
        <v>661</v>
      </c>
      <c r="G30" s="93" t="s">
        <v>710</v>
      </c>
      <c r="H30" s="93" t="s">
        <v>38</v>
      </c>
      <c r="I30" s="93">
        <v>2</v>
      </c>
      <c r="J30" s="110">
        <v>29878</v>
      </c>
      <c r="K30" s="110">
        <f t="shared" si="0"/>
        <v>59.756</v>
      </c>
      <c r="L30" s="82"/>
    </row>
    <row r="31" spans="1:12" x14ac:dyDescent="0.25">
      <c r="A31" s="93">
        <v>25</v>
      </c>
      <c r="B31" s="74" t="s">
        <v>731</v>
      </c>
      <c r="C31" s="93" t="s">
        <v>728</v>
      </c>
      <c r="D31" s="93" t="s">
        <v>608</v>
      </c>
      <c r="E31" s="93" t="s">
        <v>689</v>
      </c>
      <c r="F31" s="93" t="s">
        <v>662</v>
      </c>
      <c r="G31" s="93" t="s">
        <v>711</v>
      </c>
      <c r="H31" s="93" t="s">
        <v>38</v>
      </c>
      <c r="I31" s="93">
        <v>4</v>
      </c>
      <c r="J31" s="110">
        <v>26000</v>
      </c>
      <c r="K31" s="110">
        <f t="shared" si="0"/>
        <v>104</v>
      </c>
      <c r="L31" s="82"/>
    </row>
    <row r="32" spans="1:12" ht="30" x14ac:dyDescent="0.25">
      <c r="A32" s="93">
        <v>26</v>
      </c>
      <c r="B32" s="74" t="s">
        <v>731</v>
      </c>
      <c r="C32" s="93" t="s">
        <v>729</v>
      </c>
      <c r="D32" s="93" t="s">
        <v>608</v>
      </c>
      <c r="E32" s="93" t="s">
        <v>690</v>
      </c>
      <c r="F32" s="93" t="s">
        <v>663</v>
      </c>
      <c r="G32" s="93" t="s">
        <v>712</v>
      </c>
      <c r="H32" s="93" t="s">
        <v>538</v>
      </c>
      <c r="I32" s="93">
        <v>4</v>
      </c>
      <c r="J32" s="110">
        <v>9200000</v>
      </c>
      <c r="K32" s="110">
        <f t="shared" si="0"/>
        <v>36800</v>
      </c>
      <c r="L32" s="82"/>
    </row>
    <row r="33" spans="1:12" ht="45" x14ac:dyDescent="0.25">
      <c r="A33" s="93">
        <v>27</v>
      </c>
      <c r="B33" s="74" t="s">
        <v>731</v>
      </c>
      <c r="C33" s="93" t="s">
        <v>730</v>
      </c>
      <c r="D33" s="93" t="s">
        <v>608</v>
      </c>
      <c r="E33" s="93" t="s">
        <v>691</v>
      </c>
      <c r="F33" s="93" t="s">
        <v>664</v>
      </c>
      <c r="G33" s="93" t="s">
        <v>713</v>
      </c>
      <c r="H33" s="93" t="s">
        <v>538</v>
      </c>
      <c r="I33" s="93">
        <v>10</v>
      </c>
      <c r="J33" s="110">
        <v>650000</v>
      </c>
      <c r="K33" s="110">
        <f t="shared" si="0"/>
        <v>6500</v>
      </c>
      <c r="L33" s="82"/>
    </row>
    <row r="34" spans="1:12" ht="30" x14ac:dyDescent="0.25">
      <c r="A34" s="93">
        <v>28</v>
      </c>
      <c r="B34" s="74" t="s">
        <v>731</v>
      </c>
      <c r="C34" s="93" t="s">
        <v>642</v>
      </c>
      <c r="D34" s="93" t="s">
        <v>619</v>
      </c>
      <c r="E34" s="93" t="s">
        <v>641</v>
      </c>
      <c r="F34" s="93" t="s">
        <v>640</v>
      </c>
      <c r="G34" s="93">
        <v>207322159</v>
      </c>
      <c r="H34" s="93" t="s">
        <v>538</v>
      </c>
      <c r="I34" s="93">
        <v>1</v>
      </c>
      <c r="J34" s="110">
        <v>3783136</v>
      </c>
      <c r="K34" s="110">
        <f t="shared" ref="K34:K39" si="1">+J34*I34/1000</f>
        <v>3783.136</v>
      </c>
    </row>
    <row r="35" spans="1:12" x14ac:dyDescent="0.25">
      <c r="A35" s="93">
        <v>29</v>
      </c>
      <c r="B35" s="74" t="s">
        <v>731</v>
      </c>
      <c r="C35" s="93" t="s">
        <v>635</v>
      </c>
      <c r="D35" s="93" t="s">
        <v>619</v>
      </c>
      <c r="E35" s="93">
        <v>128</v>
      </c>
      <c r="F35" s="93" t="s">
        <v>318</v>
      </c>
      <c r="G35" s="93">
        <v>200833833</v>
      </c>
      <c r="H35" s="93" t="s">
        <v>538</v>
      </c>
      <c r="I35" s="93">
        <v>685</v>
      </c>
      <c r="J35" s="110">
        <v>9850</v>
      </c>
      <c r="K35" s="110">
        <f t="shared" si="1"/>
        <v>6747.25</v>
      </c>
    </row>
    <row r="36" spans="1:12" ht="30" x14ac:dyDescent="0.25">
      <c r="A36" s="93">
        <v>30</v>
      </c>
      <c r="B36" s="74" t="s">
        <v>731</v>
      </c>
      <c r="C36" s="93" t="s">
        <v>639</v>
      </c>
      <c r="D36" s="93" t="s">
        <v>608</v>
      </c>
      <c r="E36" s="93" t="s">
        <v>638</v>
      </c>
      <c r="F36" s="93" t="s">
        <v>58</v>
      </c>
      <c r="G36" s="93">
        <v>201838002</v>
      </c>
      <c r="H36" s="93" t="s">
        <v>538</v>
      </c>
      <c r="I36" s="93">
        <v>1</v>
      </c>
      <c r="J36" s="110">
        <v>6000000</v>
      </c>
      <c r="K36" s="110">
        <f t="shared" si="1"/>
        <v>6000</v>
      </c>
    </row>
    <row r="37" spans="1:12" x14ac:dyDescent="0.25">
      <c r="A37" s="93">
        <v>31</v>
      </c>
      <c r="B37" s="74" t="s">
        <v>731</v>
      </c>
      <c r="C37" s="93" t="s">
        <v>637</v>
      </c>
      <c r="D37" s="93" t="s">
        <v>608</v>
      </c>
      <c r="E37" s="93">
        <v>3819206</v>
      </c>
      <c r="F37" s="93" t="s">
        <v>636</v>
      </c>
      <c r="G37" s="93">
        <v>306894560</v>
      </c>
      <c r="H37" s="93" t="s">
        <v>38</v>
      </c>
      <c r="I37" s="93">
        <v>100</v>
      </c>
      <c r="J37" s="110">
        <v>12880</v>
      </c>
      <c r="K37" s="110">
        <f t="shared" si="1"/>
        <v>1288</v>
      </c>
    </row>
    <row r="38" spans="1:12" x14ac:dyDescent="0.25">
      <c r="A38" s="93">
        <v>32</v>
      </c>
      <c r="B38" s="74" t="s">
        <v>731</v>
      </c>
      <c r="C38" s="93" t="s">
        <v>635</v>
      </c>
      <c r="D38" s="93" t="s">
        <v>608</v>
      </c>
      <c r="E38" s="93">
        <v>129</v>
      </c>
      <c r="F38" s="93" t="s">
        <v>318</v>
      </c>
      <c r="G38" s="93">
        <v>200833833</v>
      </c>
      <c r="H38" s="93" t="s">
        <v>538</v>
      </c>
      <c r="I38" s="93">
        <v>1300</v>
      </c>
      <c r="J38" s="110">
        <v>9850</v>
      </c>
      <c r="K38" s="110">
        <f t="shared" si="1"/>
        <v>12805</v>
      </c>
    </row>
    <row r="39" spans="1:12" x14ac:dyDescent="0.25">
      <c r="A39" s="93">
        <v>33</v>
      </c>
      <c r="B39" s="74" t="s">
        <v>731</v>
      </c>
      <c r="C39" s="93" t="s">
        <v>634</v>
      </c>
      <c r="D39" s="93" t="s">
        <v>608</v>
      </c>
      <c r="E39" s="93">
        <v>3765254</v>
      </c>
      <c r="F39" s="93" t="s">
        <v>633</v>
      </c>
      <c r="G39" s="93">
        <v>307405709</v>
      </c>
      <c r="H39" s="93" t="s">
        <v>38</v>
      </c>
      <c r="I39" s="93">
        <v>100</v>
      </c>
      <c r="J39" s="110">
        <v>20000</v>
      </c>
      <c r="K39" s="110">
        <f t="shared" si="1"/>
        <v>2000</v>
      </c>
    </row>
    <row r="40" spans="1:12" ht="61.5" customHeight="1" x14ac:dyDescent="0.25">
      <c r="A40" s="169" t="s">
        <v>632</v>
      </c>
      <c r="B40" s="170"/>
      <c r="C40" s="170"/>
      <c r="D40" s="170"/>
      <c r="E40" s="170"/>
      <c r="F40" s="170"/>
      <c r="G40" s="170"/>
      <c r="H40" s="84"/>
      <c r="I40" s="79"/>
      <c r="J40" s="110"/>
      <c r="K40" s="111">
        <f>SUM(K7:K39)</f>
        <v>678772.3234600001</v>
      </c>
    </row>
    <row r="41" spans="1:12" x14ac:dyDescent="0.25">
      <c r="A41" s="125" t="s">
        <v>361</v>
      </c>
      <c r="B41" s="166"/>
      <c r="C41" s="166"/>
      <c r="D41" s="166"/>
      <c r="E41" s="166"/>
      <c r="F41" s="166"/>
      <c r="G41" s="166"/>
      <c r="H41" s="166"/>
      <c r="I41" s="166"/>
      <c r="J41" s="166"/>
      <c r="K41" s="126"/>
    </row>
    <row r="42" spans="1:12" x14ac:dyDescent="0.25">
      <c r="A42" s="88">
        <v>1</v>
      </c>
      <c r="B42" s="74" t="s">
        <v>361</v>
      </c>
      <c r="C42" s="89" t="s">
        <v>532</v>
      </c>
      <c r="D42" s="89"/>
      <c r="E42" s="82" t="s">
        <v>362</v>
      </c>
      <c r="F42" s="83" t="s">
        <v>364</v>
      </c>
      <c r="G42" s="82" t="s">
        <v>105</v>
      </c>
      <c r="H42" s="89" t="s">
        <v>533</v>
      </c>
      <c r="I42" s="89">
        <v>36000</v>
      </c>
      <c r="J42" s="100">
        <v>1000</v>
      </c>
      <c r="K42" s="82">
        <v>36000</v>
      </c>
    </row>
    <row r="43" spans="1:12" x14ac:dyDescent="0.25">
      <c r="A43" s="88">
        <v>2</v>
      </c>
      <c r="B43" s="74" t="s">
        <v>361</v>
      </c>
      <c r="C43" s="89" t="s">
        <v>534</v>
      </c>
      <c r="D43" s="89"/>
      <c r="E43" s="82" t="s">
        <v>363</v>
      </c>
      <c r="F43" s="83" t="s">
        <v>318</v>
      </c>
      <c r="G43" s="82" t="s">
        <v>324</v>
      </c>
      <c r="H43" s="89" t="s">
        <v>38</v>
      </c>
      <c r="I43" s="89">
        <v>240</v>
      </c>
      <c r="J43" s="100">
        <v>8400</v>
      </c>
      <c r="K43" s="82">
        <v>2016000</v>
      </c>
    </row>
    <row r="44" spans="1:12" ht="30" x14ac:dyDescent="0.25">
      <c r="A44" s="88">
        <v>3</v>
      </c>
      <c r="B44" s="74" t="s">
        <v>361</v>
      </c>
      <c r="C44" s="89" t="s">
        <v>535</v>
      </c>
      <c r="D44" s="89"/>
      <c r="E44" s="82" t="s">
        <v>365</v>
      </c>
      <c r="F44" s="83" t="s">
        <v>451</v>
      </c>
      <c r="G44" s="82" t="s">
        <v>536</v>
      </c>
      <c r="H44" s="89" t="s">
        <v>38</v>
      </c>
      <c r="I44" s="89">
        <v>400</v>
      </c>
      <c r="J44" s="100">
        <v>947</v>
      </c>
      <c r="K44" s="82">
        <v>378800</v>
      </c>
    </row>
    <row r="45" spans="1:12" x14ac:dyDescent="0.25">
      <c r="A45" s="88">
        <v>4</v>
      </c>
      <c r="B45" s="74" t="s">
        <v>361</v>
      </c>
      <c r="C45" s="89" t="s">
        <v>537</v>
      </c>
      <c r="D45" s="89"/>
      <c r="E45" s="82" t="s">
        <v>366</v>
      </c>
      <c r="F45" s="83" t="s">
        <v>452</v>
      </c>
      <c r="G45" s="82" t="s">
        <v>495</v>
      </c>
      <c r="H45" s="89" t="s">
        <v>538</v>
      </c>
      <c r="I45" s="89">
        <v>3</v>
      </c>
      <c r="J45" s="100">
        <v>5460000</v>
      </c>
      <c r="K45" s="82">
        <v>16380000</v>
      </c>
    </row>
    <row r="46" spans="1:12" x14ac:dyDescent="0.25">
      <c r="A46" s="88">
        <v>5</v>
      </c>
      <c r="B46" s="74" t="s">
        <v>361</v>
      </c>
      <c r="C46" s="89" t="s">
        <v>539</v>
      </c>
      <c r="D46" s="89"/>
      <c r="E46" s="82" t="s">
        <v>367</v>
      </c>
      <c r="F46" s="83" t="s">
        <v>453</v>
      </c>
      <c r="G46" s="82" t="s">
        <v>496</v>
      </c>
      <c r="H46" s="89" t="s">
        <v>38</v>
      </c>
      <c r="I46" s="89">
        <v>50</v>
      </c>
      <c r="J46" s="100">
        <v>4230000</v>
      </c>
      <c r="K46" s="82">
        <v>211500000</v>
      </c>
    </row>
    <row r="47" spans="1:12" ht="37.5" x14ac:dyDescent="0.25">
      <c r="A47" s="88">
        <v>6</v>
      </c>
      <c r="B47" s="74" t="s">
        <v>361</v>
      </c>
      <c r="C47" s="89" t="s">
        <v>541</v>
      </c>
      <c r="D47" s="89"/>
      <c r="E47" s="82" t="s">
        <v>368</v>
      </c>
      <c r="F47" s="83" t="s">
        <v>454</v>
      </c>
      <c r="G47" s="82" t="s">
        <v>497</v>
      </c>
      <c r="H47" s="89" t="s">
        <v>38</v>
      </c>
      <c r="I47" s="89">
        <v>2</v>
      </c>
      <c r="J47" s="100" t="s">
        <v>542</v>
      </c>
      <c r="K47" s="82">
        <v>670500000</v>
      </c>
    </row>
    <row r="48" spans="1:12" ht="56.25" x14ac:dyDescent="0.25">
      <c r="A48" s="88">
        <v>7</v>
      </c>
      <c r="B48" s="74" t="s">
        <v>361</v>
      </c>
      <c r="C48" s="89" t="s">
        <v>540</v>
      </c>
      <c r="D48" s="89"/>
      <c r="E48" s="82" t="s">
        <v>369</v>
      </c>
      <c r="F48" s="83" t="s">
        <v>455</v>
      </c>
      <c r="G48" s="82" t="s">
        <v>498</v>
      </c>
      <c r="H48" s="89" t="s">
        <v>538</v>
      </c>
      <c r="I48" s="89">
        <v>1</v>
      </c>
      <c r="J48" s="100">
        <v>3500000</v>
      </c>
      <c r="K48" s="82">
        <v>3500000</v>
      </c>
    </row>
    <row r="49" spans="1:11" ht="30" x14ac:dyDescent="0.25">
      <c r="A49" s="88">
        <v>8</v>
      </c>
      <c r="B49" s="74" t="s">
        <v>361</v>
      </c>
      <c r="C49" s="89" t="s">
        <v>543</v>
      </c>
      <c r="D49" s="89"/>
      <c r="E49" s="82" t="s">
        <v>370</v>
      </c>
      <c r="F49" s="83" t="s">
        <v>456</v>
      </c>
      <c r="G49" s="82" t="s">
        <v>499</v>
      </c>
      <c r="H49" s="89" t="s">
        <v>538</v>
      </c>
      <c r="I49" s="89">
        <v>1</v>
      </c>
      <c r="J49" s="100">
        <v>500000</v>
      </c>
      <c r="K49" s="82">
        <v>500000</v>
      </c>
    </row>
    <row r="50" spans="1:11" x14ac:dyDescent="0.25">
      <c r="A50" s="88">
        <v>9</v>
      </c>
      <c r="B50" s="74" t="s">
        <v>361</v>
      </c>
      <c r="C50" s="89" t="s">
        <v>544</v>
      </c>
      <c r="D50" s="89"/>
      <c r="E50" s="82" t="s">
        <v>371</v>
      </c>
      <c r="F50" s="83" t="s">
        <v>457</v>
      </c>
      <c r="G50" s="82" t="s">
        <v>500</v>
      </c>
      <c r="H50" s="89" t="s">
        <v>538</v>
      </c>
      <c r="I50" s="89">
        <v>323</v>
      </c>
      <c r="J50" s="100">
        <v>31000</v>
      </c>
      <c r="K50" s="82">
        <v>10013000</v>
      </c>
    </row>
    <row r="51" spans="1:11" x14ac:dyDescent="0.25">
      <c r="A51" s="88">
        <v>10</v>
      </c>
      <c r="B51" s="74" t="s">
        <v>361</v>
      </c>
      <c r="C51" s="89" t="s">
        <v>545</v>
      </c>
      <c r="D51" s="89"/>
      <c r="E51" s="82" t="s">
        <v>372</v>
      </c>
      <c r="F51" s="83" t="s">
        <v>458</v>
      </c>
      <c r="G51" s="82" t="s">
        <v>501</v>
      </c>
      <c r="H51" s="89" t="s">
        <v>38</v>
      </c>
      <c r="I51" s="89">
        <v>1</v>
      </c>
      <c r="J51" s="100">
        <v>206640160</v>
      </c>
      <c r="K51" s="82">
        <v>206640160</v>
      </c>
    </row>
    <row r="52" spans="1:11" x14ac:dyDescent="0.25">
      <c r="A52" s="88">
        <v>11</v>
      </c>
      <c r="B52" s="74" t="s">
        <v>361</v>
      </c>
      <c r="C52" s="89" t="s">
        <v>546</v>
      </c>
      <c r="D52" s="89"/>
      <c r="E52" s="82" t="s">
        <v>373</v>
      </c>
      <c r="F52" s="83" t="s">
        <v>458</v>
      </c>
      <c r="G52" s="82" t="s">
        <v>501</v>
      </c>
      <c r="H52" s="89" t="s">
        <v>38</v>
      </c>
      <c r="I52" s="89">
        <v>1</v>
      </c>
      <c r="J52" s="100">
        <v>96932000</v>
      </c>
      <c r="K52" s="82">
        <v>96932000</v>
      </c>
    </row>
    <row r="53" spans="1:11" x14ac:dyDescent="0.25">
      <c r="A53" s="88">
        <v>12</v>
      </c>
      <c r="B53" s="74" t="s">
        <v>361</v>
      </c>
      <c r="C53" s="89" t="s">
        <v>545</v>
      </c>
      <c r="D53" s="89"/>
      <c r="E53" s="82" t="s">
        <v>374</v>
      </c>
      <c r="F53" s="83" t="s">
        <v>458</v>
      </c>
      <c r="G53" s="82" t="s">
        <v>501</v>
      </c>
      <c r="H53" s="89" t="s">
        <v>38</v>
      </c>
      <c r="I53" s="89">
        <v>1</v>
      </c>
      <c r="J53" s="100">
        <v>206640160</v>
      </c>
      <c r="K53" s="82">
        <v>206640160</v>
      </c>
    </row>
    <row r="54" spans="1:11" x14ac:dyDescent="0.25">
      <c r="A54" s="88">
        <v>13</v>
      </c>
      <c r="B54" s="74" t="s">
        <v>361</v>
      </c>
      <c r="C54" s="89" t="s">
        <v>546</v>
      </c>
      <c r="D54" s="89"/>
      <c r="E54" s="82" t="s">
        <v>375</v>
      </c>
      <c r="F54" s="83" t="s">
        <v>458</v>
      </c>
      <c r="G54" s="82" t="s">
        <v>501</v>
      </c>
      <c r="H54" s="89" t="s">
        <v>38</v>
      </c>
      <c r="I54" s="89">
        <v>1</v>
      </c>
      <c r="J54" s="100">
        <v>96932000</v>
      </c>
      <c r="K54" s="82">
        <v>96932000</v>
      </c>
    </row>
    <row r="55" spans="1:11" x14ac:dyDescent="0.25">
      <c r="A55" s="88">
        <v>14</v>
      </c>
      <c r="B55" s="74" t="s">
        <v>361</v>
      </c>
      <c r="C55" s="89" t="s">
        <v>546</v>
      </c>
      <c r="D55" s="89"/>
      <c r="E55" s="82" t="s">
        <v>376</v>
      </c>
      <c r="F55" s="83" t="s">
        <v>458</v>
      </c>
      <c r="G55" s="82" t="s">
        <v>501</v>
      </c>
      <c r="H55" s="89" t="s">
        <v>38</v>
      </c>
      <c r="I55" s="89">
        <v>1</v>
      </c>
      <c r="J55" s="100">
        <v>96932000</v>
      </c>
      <c r="K55" s="82">
        <v>96932000</v>
      </c>
    </row>
    <row r="56" spans="1:11" x14ac:dyDescent="0.25">
      <c r="A56" s="88">
        <v>15</v>
      </c>
      <c r="B56" s="74" t="s">
        <v>361</v>
      </c>
      <c r="C56" s="89" t="s">
        <v>546</v>
      </c>
      <c r="D56" s="89"/>
      <c r="E56" s="82" t="s">
        <v>377</v>
      </c>
      <c r="F56" s="83" t="s">
        <v>458</v>
      </c>
      <c r="G56" s="82" t="s">
        <v>501</v>
      </c>
      <c r="H56" s="89" t="s">
        <v>38</v>
      </c>
      <c r="I56" s="89">
        <v>1</v>
      </c>
      <c r="J56" s="100">
        <v>96932000</v>
      </c>
      <c r="K56" s="82">
        <v>96932000</v>
      </c>
    </row>
    <row r="57" spans="1:11" x14ac:dyDescent="0.25">
      <c r="A57" s="88">
        <v>16</v>
      </c>
      <c r="B57" s="74" t="s">
        <v>361</v>
      </c>
      <c r="C57" s="89" t="s">
        <v>546</v>
      </c>
      <c r="D57" s="89"/>
      <c r="E57" s="82" t="s">
        <v>378</v>
      </c>
      <c r="F57" s="83" t="s">
        <v>458</v>
      </c>
      <c r="G57" s="82" t="s">
        <v>501</v>
      </c>
      <c r="H57" s="89" t="s">
        <v>38</v>
      </c>
      <c r="I57" s="89">
        <v>1</v>
      </c>
      <c r="J57" s="100">
        <v>96932000</v>
      </c>
      <c r="K57" s="82">
        <v>96932000</v>
      </c>
    </row>
    <row r="58" spans="1:11" x14ac:dyDescent="0.25">
      <c r="A58" s="88">
        <v>17</v>
      </c>
      <c r="B58" s="74" t="s">
        <v>361</v>
      </c>
      <c r="C58" s="89" t="s">
        <v>546</v>
      </c>
      <c r="D58" s="89"/>
      <c r="E58" s="82" t="s">
        <v>379</v>
      </c>
      <c r="F58" s="83" t="s">
        <v>458</v>
      </c>
      <c r="G58" s="82" t="s">
        <v>501</v>
      </c>
      <c r="H58" s="89" t="s">
        <v>38</v>
      </c>
      <c r="I58" s="89">
        <v>1</v>
      </c>
      <c r="J58" s="100">
        <v>96932000</v>
      </c>
      <c r="K58" s="82">
        <v>96932000</v>
      </c>
    </row>
    <row r="59" spans="1:11" x14ac:dyDescent="0.25">
      <c r="A59" s="88">
        <v>18</v>
      </c>
      <c r="B59" s="74" t="s">
        <v>361</v>
      </c>
      <c r="C59" s="89" t="s">
        <v>546</v>
      </c>
      <c r="D59" s="89"/>
      <c r="E59" s="82" t="s">
        <v>380</v>
      </c>
      <c r="F59" s="83" t="s">
        <v>458</v>
      </c>
      <c r="G59" s="82" t="s">
        <v>501</v>
      </c>
      <c r="H59" s="89" t="s">
        <v>38</v>
      </c>
      <c r="I59" s="89">
        <v>1</v>
      </c>
      <c r="J59" s="100">
        <v>96932000</v>
      </c>
      <c r="K59" s="82">
        <v>96932000</v>
      </c>
    </row>
    <row r="60" spans="1:11" x14ac:dyDescent="0.25">
      <c r="A60" s="88">
        <v>19</v>
      </c>
      <c r="B60" s="74" t="s">
        <v>361</v>
      </c>
      <c r="C60" s="89" t="s">
        <v>546</v>
      </c>
      <c r="D60" s="89"/>
      <c r="E60" s="82" t="s">
        <v>381</v>
      </c>
      <c r="F60" s="83" t="s">
        <v>458</v>
      </c>
      <c r="G60" s="82" t="s">
        <v>501</v>
      </c>
      <c r="H60" s="89" t="s">
        <v>38</v>
      </c>
      <c r="I60" s="89">
        <v>1</v>
      </c>
      <c r="J60" s="100">
        <v>96932000</v>
      </c>
      <c r="K60" s="82">
        <v>96932000</v>
      </c>
    </row>
    <row r="61" spans="1:11" x14ac:dyDescent="0.25">
      <c r="A61" s="88">
        <v>20</v>
      </c>
      <c r="B61" s="74" t="s">
        <v>361</v>
      </c>
      <c r="C61" s="89" t="s">
        <v>546</v>
      </c>
      <c r="D61" s="89"/>
      <c r="E61" s="82" t="s">
        <v>382</v>
      </c>
      <c r="F61" s="83" t="s">
        <v>458</v>
      </c>
      <c r="G61" s="82" t="s">
        <v>501</v>
      </c>
      <c r="H61" s="89" t="s">
        <v>38</v>
      </c>
      <c r="I61" s="89">
        <v>1</v>
      </c>
      <c r="J61" s="100">
        <v>96932000</v>
      </c>
      <c r="K61" s="82">
        <v>96932000</v>
      </c>
    </row>
    <row r="62" spans="1:11" x14ac:dyDescent="0.25">
      <c r="A62" s="88">
        <v>21</v>
      </c>
      <c r="B62" s="74" t="s">
        <v>361</v>
      </c>
      <c r="C62" s="89" t="s">
        <v>546</v>
      </c>
      <c r="D62" s="89"/>
      <c r="E62" s="82" t="s">
        <v>383</v>
      </c>
      <c r="F62" s="83" t="s">
        <v>458</v>
      </c>
      <c r="G62" s="82" t="s">
        <v>501</v>
      </c>
      <c r="H62" s="89" t="s">
        <v>38</v>
      </c>
      <c r="I62" s="89">
        <v>1</v>
      </c>
      <c r="J62" s="100">
        <v>96932000</v>
      </c>
      <c r="K62" s="82">
        <v>96932000</v>
      </c>
    </row>
    <row r="63" spans="1:11" x14ac:dyDescent="0.25">
      <c r="A63" s="88">
        <v>22</v>
      </c>
      <c r="B63" s="74" t="s">
        <v>361</v>
      </c>
      <c r="C63" s="89" t="s">
        <v>547</v>
      </c>
      <c r="D63" s="89"/>
      <c r="E63" s="82" t="s">
        <v>384</v>
      </c>
      <c r="F63" s="83" t="s">
        <v>459</v>
      </c>
      <c r="G63" s="82" t="s">
        <v>502</v>
      </c>
      <c r="H63" s="89" t="s">
        <v>38</v>
      </c>
      <c r="I63" s="89">
        <v>1</v>
      </c>
      <c r="J63" s="100">
        <v>17900000</v>
      </c>
      <c r="K63" s="82">
        <v>17900000</v>
      </c>
    </row>
    <row r="64" spans="1:11" ht="37.5" x14ac:dyDescent="0.25">
      <c r="A64" s="88">
        <v>23</v>
      </c>
      <c r="B64" s="74" t="s">
        <v>361</v>
      </c>
      <c r="C64" s="89" t="s">
        <v>548</v>
      </c>
      <c r="D64" s="89"/>
      <c r="E64" s="82" t="s">
        <v>385</v>
      </c>
      <c r="F64" s="83" t="s">
        <v>460</v>
      </c>
      <c r="G64" s="82" t="s">
        <v>503</v>
      </c>
      <c r="H64" s="89" t="s">
        <v>38</v>
      </c>
      <c r="I64" s="89">
        <v>1</v>
      </c>
      <c r="J64" s="100">
        <v>99720000</v>
      </c>
      <c r="K64" s="82">
        <v>99720000</v>
      </c>
    </row>
    <row r="65" spans="1:11" x14ac:dyDescent="0.25">
      <c r="A65" s="88">
        <v>24</v>
      </c>
      <c r="B65" s="74" t="s">
        <v>361</v>
      </c>
      <c r="C65" s="89" t="s">
        <v>549</v>
      </c>
      <c r="D65" s="89"/>
      <c r="E65" s="82" t="s">
        <v>386</v>
      </c>
      <c r="F65" s="83" t="s">
        <v>461</v>
      </c>
      <c r="G65" s="82" t="s">
        <v>504</v>
      </c>
      <c r="H65" s="89" t="s">
        <v>550</v>
      </c>
      <c r="I65" s="89">
        <v>70</v>
      </c>
      <c r="J65" s="100">
        <v>99000</v>
      </c>
      <c r="K65" s="82">
        <v>6930000</v>
      </c>
    </row>
    <row r="66" spans="1:11" ht="56.25" x14ac:dyDescent="0.25">
      <c r="A66" s="88">
        <v>25</v>
      </c>
      <c r="B66" s="74" t="s">
        <v>361</v>
      </c>
      <c r="C66" s="89" t="s">
        <v>346</v>
      </c>
      <c r="D66" s="89"/>
      <c r="E66" s="82" t="s">
        <v>387</v>
      </c>
      <c r="F66" s="83" t="s">
        <v>32</v>
      </c>
      <c r="G66" s="82" t="s">
        <v>23</v>
      </c>
      <c r="H66" s="89" t="s">
        <v>538</v>
      </c>
      <c r="I66" s="89">
        <v>1</v>
      </c>
      <c r="J66" s="100">
        <v>31600000</v>
      </c>
      <c r="K66" s="82">
        <v>31600000</v>
      </c>
    </row>
    <row r="67" spans="1:11" ht="30" x14ac:dyDescent="0.25">
      <c r="A67" s="88">
        <v>26</v>
      </c>
      <c r="B67" s="74" t="s">
        <v>361</v>
      </c>
      <c r="C67" s="89" t="s">
        <v>552</v>
      </c>
      <c r="D67" s="89"/>
      <c r="E67" s="82" t="s">
        <v>388</v>
      </c>
      <c r="F67" s="83" t="s">
        <v>462</v>
      </c>
      <c r="G67" s="82" t="s">
        <v>551</v>
      </c>
      <c r="H67" s="89" t="s">
        <v>38</v>
      </c>
      <c r="I67" s="89">
        <v>10</v>
      </c>
      <c r="J67" s="100">
        <v>11165000</v>
      </c>
      <c r="K67" s="82">
        <v>111650000</v>
      </c>
    </row>
    <row r="68" spans="1:11" x14ac:dyDescent="0.25">
      <c r="A68" s="88">
        <v>27</v>
      </c>
      <c r="B68" s="74" t="s">
        <v>361</v>
      </c>
      <c r="C68" s="89" t="s">
        <v>553</v>
      </c>
      <c r="D68" s="89"/>
      <c r="E68" s="82" t="s">
        <v>389</v>
      </c>
      <c r="F68" s="83" t="s">
        <v>459</v>
      </c>
      <c r="G68" s="82" t="s">
        <v>502</v>
      </c>
      <c r="H68" s="89" t="s">
        <v>38</v>
      </c>
      <c r="I68" s="89">
        <v>1</v>
      </c>
      <c r="J68" s="100">
        <v>16000000</v>
      </c>
      <c r="K68" s="82">
        <v>16000000</v>
      </c>
    </row>
    <row r="69" spans="1:11" ht="30" x14ac:dyDescent="0.25">
      <c r="A69" s="88">
        <v>28</v>
      </c>
      <c r="B69" s="74" t="s">
        <v>361</v>
      </c>
      <c r="C69" s="89" t="s">
        <v>552</v>
      </c>
      <c r="D69" s="89"/>
      <c r="E69" s="82" t="s">
        <v>390</v>
      </c>
      <c r="F69" s="83" t="s">
        <v>462</v>
      </c>
      <c r="G69" s="82" t="s">
        <v>551</v>
      </c>
      <c r="H69" s="89" t="s">
        <v>38</v>
      </c>
      <c r="I69" s="89">
        <v>10</v>
      </c>
      <c r="J69" s="100">
        <v>8924000</v>
      </c>
      <c r="K69" s="82">
        <v>89240000</v>
      </c>
    </row>
    <row r="70" spans="1:11" x14ac:dyDescent="0.25">
      <c r="A70" s="88">
        <v>29</v>
      </c>
      <c r="B70" s="74" t="s">
        <v>361</v>
      </c>
      <c r="C70" s="89" t="s">
        <v>554</v>
      </c>
      <c r="D70" s="89"/>
      <c r="E70" s="82" t="s">
        <v>391</v>
      </c>
      <c r="F70" s="83" t="s">
        <v>463</v>
      </c>
      <c r="G70" s="82" t="s">
        <v>505</v>
      </c>
      <c r="H70" s="89" t="s">
        <v>38</v>
      </c>
      <c r="I70" s="89">
        <v>3</v>
      </c>
      <c r="J70" s="100">
        <v>5667200</v>
      </c>
      <c r="K70" s="82">
        <v>17001600</v>
      </c>
    </row>
    <row r="71" spans="1:11" x14ac:dyDescent="0.25">
      <c r="A71" s="88">
        <v>30</v>
      </c>
      <c r="B71" s="74" t="s">
        <v>361</v>
      </c>
      <c r="C71" s="89" t="s">
        <v>556</v>
      </c>
      <c r="D71" s="89"/>
      <c r="E71" s="82" t="s">
        <v>392</v>
      </c>
      <c r="F71" s="83" t="s">
        <v>464</v>
      </c>
      <c r="G71" s="82" t="s">
        <v>506</v>
      </c>
      <c r="H71" s="89" t="s">
        <v>38</v>
      </c>
      <c r="I71" s="89">
        <v>20</v>
      </c>
      <c r="J71" s="100">
        <v>6999</v>
      </c>
      <c r="K71" s="82">
        <v>139980</v>
      </c>
    </row>
    <row r="72" spans="1:11" ht="30" x14ac:dyDescent="0.25">
      <c r="A72" s="88">
        <v>31</v>
      </c>
      <c r="B72" s="74" t="s">
        <v>361</v>
      </c>
      <c r="C72" s="89" t="s">
        <v>557</v>
      </c>
      <c r="D72" s="89"/>
      <c r="E72" s="82" t="s">
        <v>393</v>
      </c>
      <c r="F72" s="83" t="s">
        <v>465</v>
      </c>
      <c r="G72" s="82" t="s">
        <v>507</v>
      </c>
      <c r="H72" s="89" t="s">
        <v>38</v>
      </c>
      <c r="I72" s="89">
        <v>10</v>
      </c>
      <c r="J72" s="100">
        <v>900000</v>
      </c>
      <c r="K72" s="82">
        <v>9000000</v>
      </c>
    </row>
    <row r="73" spans="1:11" ht="30" x14ac:dyDescent="0.25">
      <c r="A73" s="88">
        <v>32</v>
      </c>
      <c r="B73" s="74" t="s">
        <v>361</v>
      </c>
      <c r="C73" s="89" t="s">
        <v>552</v>
      </c>
      <c r="D73" s="89"/>
      <c r="E73" s="82" t="s">
        <v>394</v>
      </c>
      <c r="F73" s="83" t="s">
        <v>462</v>
      </c>
      <c r="G73" s="82" t="s">
        <v>551</v>
      </c>
      <c r="H73" s="89" t="s">
        <v>38</v>
      </c>
      <c r="I73" s="89">
        <v>10</v>
      </c>
      <c r="J73" s="100">
        <v>8941000</v>
      </c>
      <c r="K73" s="82">
        <v>89410000</v>
      </c>
    </row>
    <row r="74" spans="1:11" ht="30" x14ac:dyDescent="0.25">
      <c r="A74" s="88">
        <v>33</v>
      </c>
      <c r="B74" s="74" t="s">
        <v>361</v>
      </c>
      <c r="C74" s="89" t="s">
        <v>552</v>
      </c>
      <c r="D74" s="89"/>
      <c r="E74" s="82" t="s">
        <v>395</v>
      </c>
      <c r="F74" s="83" t="s">
        <v>462</v>
      </c>
      <c r="G74" s="82" t="s">
        <v>551</v>
      </c>
      <c r="H74" s="89" t="s">
        <v>38</v>
      </c>
      <c r="I74" s="89">
        <v>10</v>
      </c>
      <c r="J74" s="100">
        <v>8985000</v>
      </c>
      <c r="K74" s="82">
        <v>89850000</v>
      </c>
    </row>
    <row r="75" spans="1:11" x14ac:dyDescent="0.25">
      <c r="A75" s="88">
        <v>34</v>
      </c>
      <c r="B75" s="74" t="s">
        <v>361</v>
      </c>
      <c r="C75" s="89" t="s">
        <v>558</v>
      </c>
      <c r="D75" s="89"/>
      <c r="E75" s="82" t="s">
        <v>396</v>
      </c>
      <c r="F75" s="83" t="s">
        <v>466</v>
      </c>
      <c r="G75" s="82" t="s">
        <v>508</v>
      </c>
      <c r="H75" s="89" t="s">
        <v>38</v>
      </c>
      <c r="I75" s="89">
        <v>4</v>
      </c>
      <c r="J75" s="100">
        <v>666666</v>
      </c>
      <c r="K75" s="82">
        <v>1999998</v>
      </c>
    </row>
    <row r="76" spans="1:11" ht="56.25" x14ac:dyDescent="0.25">
      <c r="A76" s="88">
        <v>35</v>
      </c>
      <c r="B76" s="74" t="s">
        <v>361</v>
      </c>
      <c r="C76" s="89" t="s">
        <v>559</v>
      </c>
      <c r="D76" s="89"/>
      <c r="E76" s="82" t="s">
        <v>397</v>
      </c>
      <c r="F76" s="83" t="s">
        <v>467</v>
      </c>
      <c r="G76" s="82" t="s">
        <v>509</v>
      </c>
      <c r="H76" s="89" t="s">
        <v>538</v>
      </c>
      <c r="I76" s="89">
        <v>1</v>
      </c>
      <c r="J76" s="100">
        <v>5524280</v>
      </c>
      <c r="K76" s="82">
        <v>5524280</v>
      </c>
    </row>
    <row r="77" spans="1:11" ht="37.5" x14ac:dyDescent="0.25">
      <c r="A77" s="88">
        <v>36</v>
      </c>
      <c r="B77" s="74" t="s">
        <v>361</v>
      </c>
      <c r="C77" s="89" t="s">
        <v>560</v>
      </c>
      <c r="D77" s="89"/>
      <c r="E77" s="82" t="s">
        <v>398</v>
      </c>
      <c r="F77" s="83" t="s">
        <v>338</v>
      </c>
      <c r="G77" s="82" t="s">
        <v>332</v>
      </c>
      <c r="H77" s="89" t="s">
        <v>538</v>
      </c>
      <c r="I77" s="89">
        <v>2</v>
      </c>
      <c r="J77" s="100">
        <v>2800000</v>
      </c>
      <c r="K77" s="82">
        <v>5600000</v>
      </c>
    </row>
    <row r="78" spans="1:11" ht="56.25" x14ac:dyDescent="0.25">
      <c r="A78" s="88">
        <v>37</v>
      </c>
      <c r="B78" s="74" t="s">
        <v>361</v>
      </c>
      <c r="C78" s="89" t="s">
        <v>561</v>
      </c>
      <c r="D78" s="89"/>
      <c r="E78" s="82" t="s">
        <v>399</v>
      </c>
      <c r="F78" s="83" t="s">
        <v>468</v>
      </c>
      <c r="G78" s="82">
        <v>312029937</v>
      </c>
      <c r="H78" s="89" t="s">
        <v>538</v>
      </c>
      <c r="I78" s="89">
        <v>1</v>
      </c>
      <c r="J78" s="100">
        <v>1350000</v>
      </c>
      <c r="K78" s="82">
        <v>1350000</v>
      </c>
    </row>
    <row r="79" spans="1:11" x14ac:dyDescent="0.25">
      <c r="A79" s="88">
        <v>38</v>
      </c>
      <c r="B79" s="74" t="s">
        <v>361</v>
      </c>
      <c r="C79" s="89" t="s">
        <v>562</v>
      </c>
      <c r="D79" s="89"/>
      <c r="E79" s="82" t="s">
        <v>400</v>
      </c>
      <c r="F79" s="83" t="s">
        <v>96</v>
      </c>
      <c r="G79" s="82" t="s">
        <v>101</v>
      </c>
      <c r="H79" s="89" t="s">
        <v>38</v>
      </c>
      <c r="I79" s="89">
        <v>1</v>
      </c>
      <c r="J79" s="100">
        <v>224000</v>
      </c>
      <c r="K79" s="82">
        <v>224000</v>
      </c>
    </row>
    <row r="80" spans="1:11" x14ac:dyDescent="0.25">
      <c r="A80" s="88">
        <v>39</v>
      </c>
      <c r="B80" s="74" t="s">
        <v>361</v>
      </c>
      <c r="C80" s="89" t="s">
        <v>534</v>
      </c>
      <c r="D80" s="89"/>
      <c r="E80" s="82" t="s">
        <v>401</v>
      </c>
      <c r="F80" s="83" t="s">
        <v>457</v>
      </c>
      <c r="G80" s="82" t="s">
        <v>500</v>
      </c>
      <c r="H80" s="89" t="s">
        <v>538</v>
      </c>
      <c r="I80" s="89">
        <v>65</v>
      </c>
      <c r="J80" s="100">
        <v>30999</v>
      </c>
      <c r="K80" s="82">
        <v>2014935</v>
      </c>
    </row>
    <row r="81" spans="1:11" x14ac:dyDescent="0.25">
      <c r="A81" s="88">
        <v>40</v>
      </c>
      <c r="B81" s="74" t="s">
        <v>361</v>
      </c>
      <c r="C81" s="89" t="s">
        <v>563</v>
      </c>
      <c r="D81" s="89"/>
      <c r="E81" s="82" t="s">
        <v>402</v>
      </c>
      <c r="F81" s="83" t="s">
        <v>318</v>
      </c>
      <c r="G81" s="82" t="s">
        <v>324</v>
      </c>
      <c r="H81" s="89" t="s">
        <v>538</v>
      </c>
      <c r="I81" s="89">
        <v>2000</v>
      </c>
      <c r="J81" s="100">
        <v>9500</v>
      </c>
      <c r="K81" s="82">
        <v>19000000</v>
      </c>
    </row>
    <row r="82" spans="1:11" x14ac:dyDescent="0.25">
      <c r="A82" s="88">
        <v>41</v>
      </c>
      <c r="B82" s="74" t="s">
        <v>361</v>
      </c>
      <c r="C82" s="89" t="s">
        <v>564</v>
      </c>
      <c r="D82" s="89"/>
      <c r="E82" s="82" t="s">
        <v>403</v>
      </c>
      <c r="F82" s="83" t="s">
        <v>97</v>
      </c>
      <c r="G82" s="82" t="s">
        <v>103</v>
      </c>
      <c r="H82" s="89" t="s">
        <v>538</v>
      </c>
      <c r="I82" s="89">
        <v>4</v>
      </c>
      <c r="J82" s="100">
        <v>2858675</v>
      </c>
      <c r="K82" s="82">
        <v>11434700</v>
      </c>
    </row>
    <row r="83" spans="1:11" ht="30" x14ac:dyDescent="0.25">
      <c r="A83" s="88">
        <v>42</v>
      </c>
      <c r="B83" s="74" t="s">
        <v>361</v>
      </c>
      <c r="C83" s="89" t="s">
        <v>565</v>
      </c>
      <c r="D83" s="89"/>
      <c r="E83" s="82" t="s">
        <v>404</v>
      </c>
      <c r="F83" s="83" t="s">
        <v>469</v>
      </c>
      <c r="G83" s="82">
        <v>304909478</v>
      </c>
      <c r="H83" s="89" t="s">
        <v>538</v>
      </c>
      <c r="I83" s="89">
        <v>1</v>
      </c>
      <c r="J83" s="100">
        <v>16255000</v>
      </c>
      <c r="K83" s="82">
        <v>16255000</v>
      </c>
    </row>
    <row r="84" spans="1:11" ht="56.25" x14ac:dyDescent="0.25">
      <c r="A84" s="88">
        <v>43</v>
      </c>
      <c r="B84" s="74" t="s">
        <v>361</v>
      </c>
      <c r="C84" s="89" t="s">
        <v>566</v>
      </c>
      <c r="D84" s="89"/>
      <c r="E84" s="82" t="s">
        <v>405</v>
      </c>
      <c r="F84" s="83" t="s">
        <v>342</v>
      </c>
      <c r="G84" s="82" t="s">
        <v>336</v>
      </c>
      <c r="H84" s="89" t="s">
        <v>538</v>
      </c>
      <c r="I84" s="89">
        <v>1</v>
      </c>
      <c r="J84" s="100">
        <v>18450000</v>
      </c>
      <c r="K84" s="82">
        <v>18450000</v>
      </c>
    </row>
    <row r="85" spans="1:11" ht="56.25" x14ac:dyDescent="0.25">
      <c r="A85" s="88">
        <v>44</v>
      </c>
      <c r="B85" s="74" t="s">
        <v>361</v>
      </c>
      <c r="C85" s="89" t="s">
        <v>567</v>
      </c>
      <c r="D85" s="89"/>
      <c r="E85" s="82" t="s">
        <v>406</v>
      </c>
      <c r="F85" s="83" t="s">
        <v>342</v>
      </c>
      <c r="G85" s="82" t="s">
        <v>336</v>
      </c>
      <c r="H85" s="89" t="s">
        <v>538</v>
      </c>
      <c r="I85" s="89">
        <v>1</v>
      </c>
      <c r="J85" s="100">
        <v>1500000</v>
      </c>
      <c r="K85" s="82">
        <v>1500000</v>
      </c>
    </row>
    <row r="86" spans="1:11" x14ac:dyDescent="0.25">
      <c r="A86" s="88">
        <v>45</v>
      </c>
      <c r="B86" s="74" t="s">
        <v>361</v>
      </c>
      <c r="C86" s="89" t="s">
        <v>569</v>
      </c>
      <c r="D86" s="89"/>
      <c r="E86" s="82" t="s">
        <v>407</v>
      </c>
      <c r="F86" s="83" t="s">
        <v>319</v>
      </c>
      <c r="G86" s="82" t="s">
        <v>106</v>
      </c>
      <c r="H86" s="89" t="s">
        <v>538</v>
      </c>
      <c r="I86" s="89">
        <v>283</v>
      </c>
      <c r="J86" s="100">
        <v>197690</v>
      </c>
      <c r="K86" s="82">
        <v>55946270</v>
      </c>
    </row>
    <row r="87" spans="1:11" ht="37.5" x14ac:dyDescent="0.25">
      <c r="A87" s="88">
        <v>46</v>
      </c>
      <c r="B87" s="74" t="s">
        <v>361</v>
      </c>
      <c r="C87" s="89" t="s">
        <v>568</v>
      </c>
      <c r="D87" s="89"/>
      <c r="E87" s="82" t="s">
        <v>408</v>
      </c>
      <c r="F87" s="83" t="s">
        <v>342</v>
      </c>
      <c r="G87" s="82" t="s">
        <v>336</v>
      </c>
      <c r="H87" s="89" t="s">
        <v>538</v>
      </c>
      <c r="I87" s="89">
        <v>20</v>
      </c>
      <c r="J87" s="100">
        <v>200000</v>
      </c>
      <c r="K87" s="82">
        <v>4000000</v>
      </c>
    </row>
    <row r="88" spans="1:11" ht="56.25" x14ac:dyDescent="0.25">
      <c r="A88" s="88">
        <v>47</v>
      </c>
      <c r="B88" s="74" t="s">
        <v>361</v>
      </c>
      <c r="C88" s="89" t="s">
        <v>570</v>
      </c>
      <c r="D88" s="89"/>
      <c r="E88" s="82" t="s">
        <v>409</v>
      </c>
      <c r="F88" s="83" t="s">
        <v>470</v>
      </c>
      <c r="G88" s="82" t="s">
        <v>510</v>
      </c>
      <c r="H88" s="89" t="s">
        <v>538</v>
      </c>
      <c r="I88" s="89">
        <v>1</v>
      </c>
      <c r="J88" s="100">
        <v>4185000</v>
      </c>
      <c r="K88" s="82">
        <v>4185000</v>
      </c>
    </row>
    <row r="89" spans="1:11" x14ac:dyDescent="0.25">
      <c r="A89" s="88">
        <v>48</v>
      </c>
      <c r="B89" s="74" t="s">
        <v>361</v>
      </c>
      <c r="C89" s="89" t="s">
        <v>571</v>
      </c>
      <c r="D89" s="89"/>
      <c r="E89" s="82" t="s">
        <v>410</v>
      </c>
      <c r="F89" s="83" t="s">
        <v>471</v>
      </c>
      <c r="G89" s="82" t="s">
        <v>511</v>
      </c>
      <c r="H89" s="89" t="s">
        <v>38</v>
      </c>
      <c r="I89" s="89">
        <v>3</v>
      </c>
      <c r="J89" s="100">
        <v>199000</v>
      </c>
      <c r="K89" s="82">
        <v>597000</v>
      </c>
    </row>
    <row r="90" spans="1:11" ht="30" x14ac:dyDescent="0.25">
      <c r="A90" s="88">
        <v>49</v>
      </c>
      <c r="B90" s="74" t="s">
        <v>361</v>
      </c>
      <c r="C90" s="89" t="s">
        <v>552</v>
      </c>
      <c r="D90" s="89"/>
      <c r="E90" s="82" t="s">
        <v>411</v>
      </c>
      <c r="F90" s="83" t="s">
        <v>462</v>
      </c>
      <c r="G90" s="82" t="s">
        <v>494</v>
      </c>
      <c r="H90" s="89" t="s">
        <v>38</v>
      </c>
      <c r="I90" s="89">
        <v>1</v>
      </c>
      <c r="J90" s="100">
        <v>1</v>
      </c>
      <c r="K90" s="82">
        <v>8242000</v>
      </c>
    </row>
    <row r="91" spans="1:11" ht="30" x14ac:dyDescent="0.25">
      <c r="A91" s="88">
        <v>50</v>
      </c>
      <c r="B91" s="74" t="s">
        <v>361</v>
      </c>
      <c r="C91" s="89" t="s">
        <v>572</v>
      </c>
      <c r="D91" s="89"/>
      <c r="E91" s="82" t="s">
        <v>412</v>
      </c>
      <c r="F91" s="83" t="s">
        <v>472</v>
      </c>
      <c r="G91" s="82" t="s">
        <v>494</v>
      </c>
      <c r="H91" s="89" t="s">
        <v>538</v>
      </c>
      <c r="I91" s="89">
        <v>1</v>
      </c>
      <c r="J91" s="100">
        <v>7100000</v>
      </c>
      <c r="K91" s="82">
        <v>7100000</v>
      </c>
    </row>
    <row r="92" spans="1:11" x14ac:dyDescent="0.25">
      <c r="A92" s="88">
        <v>51</v>
      </c>
      <c r="B92" s="74" t="s">
        <v>361</v>
      </c>
      <c r="C92" s="89" t="s">
        <v>573</v>
      </c>
      <c r="D92" s="89"/>
      <c r="E92" s="82" t="s">
        <v>413</v>
      </c>
      <c r="F92" s="83" t="s">
        <v>473</v>
      </c>
      <c r="G92" s="82" t="s">
        <v>512</v>
      </c>
      <c r="H92" s="89" t="s">
        <v>38</v>
      </c>
      <c r="I92" s="89">
        <v>20</v>
      </c>
      <c r="J92" s="100">
        <v>16950</v>
      </c>
      <c r="K92" s="82">
        <v>339000</v>
      </c>
    </row>
    <row r="93" spans="1:11" x14ac:dyDescent="0.25">
      <c r="A93" s="88">
        <v>52</v>
      </c>
      <c r="B93" s="74" t="s">
        <v>361</v>
      </c>
      <c r="C93" s="89" t="s">
        <v>573</v>
      </c>
      <c r="D93" s="89"/>
      <c r="E93" s="82" t="s">
        <v>414</v>
      </c>
      <c r="F93" s="83" t="s">
        <v>474</v>
      </c>
      <c r="G93" s="82" t="s">
        <v>513</v>
      </c>
      <c r="H93" s="89" t="s">
        <v>38</v>
      </c>
      <c r="I93" s="89">
        <v>8</v>
      </c>
      <c r="J93" s="100">
        <v>450000</v>
      </c>
      <c r="K93" s="82">
        <v>3600000</v>
      </c>
    </row>
    <row r="94" spans="1:11" x14ac:dyDescent="0.25">
      <c r="A94" s="88">
        <v>53</v>
      </c>
      <c r="B94" s="74" t="s">
        <v>361</v>
      </c>
      <c r="C94" s="89" t="s">
        <v>555</v>
      </c>
      <c r="D94" s="89"/>
      <c r="E94" s="82" t="s">
        <v>415</v>
      </c>
      <c r="F94" s="83" t="s">
        <v>464</v>
      </c>
      <c r="G94" s="82" t="s">
        <v>506</v>
      </c>
      <c r="H94" s="89" t="s">
        <v>38</v>
      </c>
      <c r="I94" s="89">
        <v>200</v>
      </c>
      <c r="J94" s="100">
        <v>12999</v>
      </c>
      <c r="K94" s="82">
        <v>2599800</v>
      </c>
    </row>
    <row r="95" spans="1:11" ht="37.5" x14ac:dyDescent="0.25">
      <c r="A95" s="88">
        <v>54</v>
      </c>
      <c r="B95" s="74" t="s">
        <v>361</v>
      </c>
      <c r="C95" s="89" t="s">
        <v>574</v>
      </c>
      <c r="D95" s="89"/>
      <c r="E95" s="82" t="s">
        <v>416</v>
      </c>
      <c r="F95" s="83" t="s">
        <v>475</v>
      </c>
      <c r="G95" s="82" t="s">
        <v>514</v>
      </c>
      <c r="H95" s="89" t="s">
        <v>38</v>
      </c>
      <c r="I95" s="89">
        <v>20</v>
      </c>
      <c r="J95" s="100">
        <v>8599</v>
      </c>
      <c r="K95" s="82">
        <v>171980</v>
      </c>
    </row>
    <row r="96" spans="1:11" x14ac:dyDescent="0.25">
      <c r="A96" s="88">
        <v>55</v>
      </c>
      <c r="B96" s="74" t="s">
        <v>361</v>
      </c>
      <c r="C96" s="89" t="s">
        <v>575</v>
      </c>
      <c r="D96" s="89"/>
      <c r="E96" s="82" t="s">
        <v>417</v>
      </c>
      <c r="F96" s="83" t="s">
        <v>339</v>
      </c>
      <c r="G96" s="82" t="s">
        <v>333</v>
      </c>
      <c r="H96" s="89" t="s">
        <v>38</v>
      </c>
      <c r="I96" s="89">
        <v>24</v>
      </c>
      <c r="J96" s="100">
        <v>22430</v>
      </c>
      <c r="K96" s="82">
        <v>538320</v>
      </c>
    </row>
    <row r="97" spans="1:11" x14ac:dyDescent="0.25">
      <c r="A97" s="88">
        <v>56</v>
      </c>
      <c r="B97" s="74" t="s">
        <v>361</v>
      </c>
      <c r="C97" s="89" t="s">
        <v>575</v>
      </c>
      <c r="D97" s="89"/>
      <c r="E97" s="82" t="s">
        <v>418</v>
      </c>
      <c r="F97" s="83" t="s">
        <v>476</v>
      </c>
      <c r="G97" s="82" t="s">
        <v>515</v>
      </c>
      <c r="H97" s="89" t="s">
        <v>38</v>
      </c>
      <c r="I97" s="89">
        <v>24</v>
      </c>
      <c r="J97" s="100">
        <v>11555</v>
      </c>
      <c r="K97" s="82">
        <v>277320</v>
      </c>
    </row>
    <row r="98" spans="1:11" x14ac:dyDescent="0.25">
      <c r="A98" s="88">
        <v>57</v>
      </c>
      <c r="B98" s="74" t="s">
        <v>361</v>
      </c>
      <c r="C98" s="89" t="s">
        <v>576</v>
      </c>
      <c r="D98" s="89"/>
      <c r="E98" s="82" t="s">
        <v>419</v>
      </c>
      <c r="F98" s="83" t="s">
        <v>477</v>
      </c>
      <c r="G98" s="82" t="s">
        <v>516</v>
      </c>
      <c r="H98" s="89" t="s">
        <v>38</v>
      </c>
      <c r="I98" s="89">
        <v>24</v>
      </c>
      <c r="J98" s="100">
        <v>22442</v>
      </c>
      <c r="K98" s="82">
        <v>538608</v>
      </c>
    </row>
    <row r="99" spans="1:11" x14ac:dyDescent="0.25">
      <c r="A99" s="88">
        <v>58</v>
      </c>
      <c r="B99" s="74" t="s">
        <v>361</v>
      </c>
      <c r="C99" s="89" t="s">
        <v>577</v>
      </c>
      <c r="D99" s="89"/>
      <c r="E99" s="82" t="s">
        <v>420</v>
      </c>
      <c r="F99" s="83" t="s">
        <v>478</v>
      </c>
      <c r="G99" s="82" t="s">
        <v>517</v>
      </c>
      <c r="H99" s="89" t="s">
        <v>38</v>
      </c>
      <c r="I99" s="89">
        <v>10</v>
      </c>
      <c r="J99" s="100">
        <v>32000</v>
      </c>
      <c r="K99" s="82">
        <v>320000</v>
      </c>
    </row>
    <row r="100" spans="1:11" x14ac:dyDescent="0.25">
      <c r="A100" s="88">
        <v>59</v>
      </c>
      <c r="B100" s="74" t="s">
        <v>361</v>
      </c>
      <c r="C100" s="89" t="s">
        <v>578</v>
      </c>
      <c r="D100" s="89"/>
      <c r="E100" s="82" t="s">
        <v>421</v>
      </c>
      <c r="F100" s="83" t="s">
        <v>479</v>
      </c>
      <c r="G100" s="82" t="s">
        <v>518</v>
      </c>
      <c r="H100" s="89" t="s">
        <v>38</v>
      </c>
      <c r="I100" s="89">
        <v>3</v>
      </c>
      <c r="J100" s="100">
        <v>88000</v>
      </c>
      <c r="K100" s="82">
        <v>264000</v>
      </c>
    </row>
    <row r="101" spans="1:11" ht="30" x14ac:dyDescent="0.25">
      <c r="A101" s="88">
        <v>60</v>
      </c>
      <c r="B101" s="74" t="s">
        <v>361</v>
      </c>
      <c r="C101" s="89" t="s">
        <v>579</v>
      </c>
      <c r="D101" s="89"/>
      <c r="E101" s="82" t="s">
        <v>422</v>
      </c>
      <c r="F101" s="83" t="s">
        <v>343</v>
      </c>
      <c r="G101" s="82" t="s">
        <v>494</v>
      </c>
      <c r="H101" s="89" t="s">
        <v>38</v>
      </c>
      <c r="I101" s="89">
        <v>60</v>
      </c>
      <c r="J101" s="100">
        <v>4998</v>
      </c>
      <c r="K101" s="82">
        <v>299280</v>
      </c>
    </row>
    <row r="102" spans="1:11" x14ac:dyDescent="0.25">
      <c r="A102" s="88">
        <v>61</v>
      </c>
      <c r="B102" s="74" t="s">
        <v>361</v>
      </c>
      <c r="C102" s="89" t="s">
        <v>555</v>
      </c>
      <c r="D102" s="89"/>
      <c r="E102" s="82" t="s">
        <v>423</v>
      </c>
      <c r="F102" s="83" t="s">
        <v>480</v>
      </c>
      <c r="G102" s="82" t="s">
        <v>519</v>
      </c>
      <c r="H102" s="89" t="s">
        <v>38</v>
      </c>
      <c r="I102" s="89">
        <v>200</v>
      </c>
      <c r="J102" s="100">
        <v>13444</v>
      </c>
      <c r="K102" s="82">
        <v>2688800</v>
      </c>
    </row>
    <row r="103" spans="1:11" ht="37.5" x14ac:dyDescent="0.25">
      <c r="A103" s="88">
        <v>62</v>
      </c>
      <c r="B103" s="74" t="s">
        <v>361</v>
      </c>
      <c r="C103" s="89" t="s">
        <v>580</v>
      </c>
      <c r="D103" s="89"/>
      <c r="E103" s="82" t="s">
        <v>424</v>
      </c>
      <c r="F103" s="83" t="s">
        <v>481</v>
      </c>
      <c r="G103" s="82" t="s">
        <v>520</v>
      </c>
      <c r="H103" s="89" t="s">
        <v>538</v>
      </c>
      <c r="I103" s="89">
        <v>35</v>
      </c>
      <c r="J103" s="100">
        <v>500000</v>
      </c>
      <c r="K103" s="82">
        <v>17500000</v>
      </c>
    </row>
    <row r="104" spans="1:11" x14ac:dyDescent="0.25">
      <c r="A104" s="88">
        <v>63</v>
      </c>
      <c r="B104" s="74" t="s">
        <v>361</v>
      </c>
      <c r="C104" s="89" t="s">
        <v>581</v>
      </c>
      <c r="D104" s="89"/>
      <c r="E104" s="82" t="s">
        <v>425</v>
      </c>
      <c r="F104" s="83" t="s">
        <v>482</v>
      </c>
      <c r="G104" s="82" t="s">
        <v>521</v>
      </c>
      <c r="H104" s="89" t="s">
        <v>38</v>
      </c>
      <c r="I104" s="89">
        <v>200</v>
      </c>
      <c r="J104" s="100">
        <v>1520</v>
      </c>
      <c r="K104" s="82">
        <v>304000</v>
      </c>
    </row>
    <row r="105" spans="1:11" x14ac:dyDescent="0.25">
      <c r="A105" s="88">
        <v>64</v>
      </c>
      <c r="B105" s="74" t="s">
        <v>361</v>
      </c>
      <c r="C105" s="89" t="s">
        <v>581</v>
      </c>
      <c r="D105" s="89"/>
      <c r="E105" s="82" t="s">
        <v>426</v>
      </c>
      <c r="F105" s="83" t="s">
        <v>482</v>
      </c>
      <c r="G105" s="82" t="s">
        <v>521</v>
      </c>
      <c r="H105" s="89" t="s">
        <v>38</v>
      </c>
      <c r="I105" s="89">
        <v>200</v>
      </c>
      <c r="J105" s="100">
        <v>1520</v>
      </c>
      <c r="K105" s="82">
        <v>304000</v>
      </c>
    </row>
    <row r="106" spans="1:11" ht="37.5" x14ac:dyDescent="0.25">
      <c r="A106" s="88">
        <v>65</v>
      </c>
      <c r="B106" s="74" t="s">
        <v>361</v>
      </c>
      <c r="C106" s="89" t="s">
        <v>580</v>
      </c>
      <c r="D106" s="89"/>
      <c r="E106" s="82" t="s">
        <v>427</v>
      </c>
      <c r="F106" s="83" t="s">
        <v>481</v>
      </c>
      <c r="G106" s="82" t="s">
        <v>520</v>
      </c>
      <c r="H106" s="89" t="s">
        <v>538</v>
      </c>
      <c r="I106" s="89">
        <v>1</v>
      </c>
      <c r="J106" s="100">
        <v>500000</v>
      </c>
      <c r="K106" s="82">
        <v>5000000</v>
      </c>
    </row>
    <row r="107" spans="1:11" x14ac:dyDescent="0.25">
      <c r="A107" s="88">
        <v>66</v>
      </c>
      <c r="B107" s="74" t="s">
        <v>361</v>
      </c>
      <c r="C107" s="89" t="s">
        <v>582</v>
      </c>
      <c r="D107" s="89"/>
      <c r="E107" s="82" t="s">
        <v>428</v>
      </c>
      <c r="F107" s="83" t="s">
        <v>483</v>
      </c>
      <c r="G107" s="82" t="s">
        <v>522</v>
      </c>
      <c r="H107" s="89" t="s">
        <v>38</v>
      </c>
      <c r="I107" s="89">
        <v>200</v>
      </c>
      <c r="J107" s="100">
        <v>2400</v>
      </c>
      <c r="K107" s="82">
        <v>288000</v>
      </c>
    </row>
    <row r="108" spans="1:11" x14ac:dyDescent="0.25">
      <c r="A108" s="88">
        <v>67</v>
      </c>
      <c r="B108" s="74" t="s">
        <v>361</v>
      </c>
      <c r="C108" s="89" t="s">
        <v>573</v>
      </c>
      <c r="D108" s="89"/>
      <c r="E108" s="82" t="s">
        <v>429</v>
      </c>
      <c r="F108" s="83" t="s">
        <v>484</v>
      </c>
      <c r="G108" s="82" t="s">
        <v>523</v>
      </c>
      <c r="H108" s="89" t="s">
        <v>38</v>
      </c>
      <c r="I108" s="89">
        <v>30</v>
      </c>
      <c r="J108" s="100">
        <v>14000</v>
      </c>
      <c r="K108" s="82">
        <v>420000</v>
      </c>
    </row>
    <row r="109" spans="1:11" x14ac:dyDescent="0.25">
      <c r="A109" s="88">
        <v>68</v>
      </c>
      <c r="B109" s="74" t="s">
        <v>361</v>
      </c>
      <c r="C109" s="89" t="s">
        <v>583</v>
      </c>
      <c r="D109" s="89"/>
      <c r="E109" s="82" t="s">
        <v>430</v>
      </c>
      <c r="F109" s="83" t="s">
        <v>483</v>
      </c>
      <c r="G109" s="82" t="s">
        <v>522</v>
      </c>
      <c r="H109" s="89" t="s">
        <v>38</v>
      </c>
      <c r="I109" s="89">
        <v>10</v>
      </c>
      <c r="J109" s="100">
        <v>14500</v>
      </c>
      <c r="K109" s="82">
        <v>145000</v>
      </c>
    </row>
    <row r="110" spans="1:11" x14ac:dyDescent="0.25">
      <c r="A110" s="88">
        <v>69</v>
      </c>
      <c r="B110" s="74" t="s">
        <v>361</v>
      </c>
      <c r="C110" s="89" t="s">
        <v>584</v>
      </c>
      <c r="D110" s="89"/>
      <c r="E110" s="82" t="s">
        <v>431</v>
      </c>
      <c r="F110" s="83" t="s">
        <v>482</v>
      </c>
      <c r="G110" s="82" t="s">
        <v>521</v>
      </c>
      <c r="H110" s="89" t="s">
        <v>38</v>
      </c>
      <c r="I110" s="89">
        <v>10</v>
      </c>
      <c r="J110" s="100">
        <v>87182</v>
      </c>
      <c r="K110" s="82">
        <v>871820</v>
      </c>
    </row>
    <row r="111" spans="1:11" x14ac:dyDescent="0.25">
      <c r="A111" s="88">
        <v>70</v>
      </c>
      <c r="B111" s="74" t="s">
        <v>361</v>
      </c>
      <c r="C111" s="89" t="s">
        <v>585</v>
      </c>
      <c r="D111" s="89"/>
      <c r="E111" s="82" t="s">
        <v>432</v>
      </c>
      <c r="F111" s="83" t="s">
        <v>485</v>
      </c>
      <c r="G111" s="82" t="s">
        <v>524</v>
      </c>
      <c r="H111" s="89" t="s">
        <v>38</v>
      </c>
      <c r="I111" s="89">
        <v>5</v>
      </c>
      <c r="J111" s="100">
        <v>98000</v>
      </c>
      <c r="K111" s="82">
        <v>490000</v>
      </c>
    </row>
    <row r="112" spans="1:11" x14ac:dyDescent="0.25">
      <c r="A112" s="88">
        <v>71</v>
      </c>
      <c r="B112" s="74" t="s">
        <v>361</v>
      </c>
      <c r="C112" s="89" t="s">
        <v>586</v>
      </c>
      <c r="D112" s="89"/>
      <c r="E112" s="82" t="s">
        <v>433</v>
      </c>
      <c r="F112" s="83" t="s">
        <v>486</v>
      </c>
      <c r="G112" s="82" t="s">
        <v>525</v>
      </c>
      <c r="H112" s="89" t="s">
        <v>38</v>
      </c>
      <c r="I112" s="89">
        <v>20</v>
      </c>
      <c r="J112" s="100">
        <v>53400</v>
      </c>
      <c r="K112" s="82">
        <v>1068000</v>
      </c>
    </row>
    <row r="113" spans="1:11" x14ac:dyDescent="0.25">
      <c r="A113" s="88">
        <v>72</v>
      </c>
      <c r="B113" s="74" t="s">
        <v>361</v>
      </c>
      <c r="C113" s="89" t="s">
        <v>587</v>
      </c>
      <c r="D113" s="89"/>
      <c r="E113" s="82" t="s">
        <v>434</v>
      </c>
      <c r="F113" s="83" t="s">
        <v>487</v>
      </c>
      <c r="G113" s="82" t="s">
        <v>526</v>
      </c>
      <c r="H113" s="89" t="s">
        <v>38</v>
      </c>
      <c r="I113" s="89">
        <v>1</v>
      </c>
      <c r="J113" s="100">
        <v>1390000</v>
      </c>
      <c r="K113" s="82">
        <v>1390000</v>
      </c>
    </row>
    <row r="114" spans="1:11" x14ac:dyDescent="0.25">
      <c r="A114" s="88">
        <v>73</v>
      </c>
      <c r="B114" s="74" t="s">
        <v>361</v>
      </c>
      <c r="C114" s="89" t="s">
        <v>588</v>
      </c>
      <c r="D114" s="89"/>
      <c r="E114" s="82" t="s">
        <v>435</v>
      </c>
      <c r="F114" s="83" t="s">
        <v>474</v>
      </c>
      <c r="G114" s="82" t="s">
        <v>513</v>
      </c>
      <c r="H114" s="89" t="s">
        <v>38</v>
      </c>
      <c r="I114" s="89">
        <v>200</v>
      </c>
      <c r="J114" s="100">
        <v>30000</v>
      </c>
      <c r="K114" s="82">
        <v>6000000</v>
      </c>
    </row>
    <row r="115" spans="1:11" x14ac:dyDescent="0.25">
      <c r="A115" s="88">
        <v>74</v>
      </c>
      <c r="B115" s="74" t="s">
        <v>361</v>
      </c>
      <c r="C115" s="89" t="s">
        <v>589</v>
      </c>
      <c r="D115" s="89"/>
      <c r="E115" s="82" t="s">
        <v>436</v>
      </c>
      <c r="F115" s="83" t="s">
        <v>488</v>
      </c>
      <c r="G115" s="82" t="s">
        <v>527</v>
      </c>
      <c r="H115" s="89" t="s">
        <v>38</v>
      </c>
      <c r="I115" s="89">
        <v>10</v>
      </c>
      <c r="J115" s="100">
        <v>50000</v>
      </c>
      <c r="K115" s="82">
        <v>500000</v>
      </c>
    </row>
    <row r="116" spans="1:11" x14ac:dyDescent="0.25">
      <c r="A116" s="88">
        <v>75</v>
      </c>
      <c r="B116" s="74" t="s">
        <v>361</v>
      </c>
      <c r="C116" s="89" t="s">
        <v>590</v>
      </c>
      <c r="D116" s="89"/>
      <c r="E116" s="82" t="s">
        <v>437</v>
      </c>
      <c r="F116" s="83" t="s">
        <v>483</v>
      </c>
      <c r="G116" s="82" t="s">
        <v>522</v>
      </c>
      <c r="H116" s="89" t="s">
        <v>38</v>
      </c>
      <c r="I116" s="89">
        <v>10</v>
      </c>
      <c r="J116" s="100">
        <v>30000</v>
      </c>
      <c r="K116" s="82">
        <v>300000</v>
      </c>
    </row>
    <row r="117" spans="1:11" x14ac:dyDescent="0.25">
      <c r="A117" s="88">
        <v>76</v>
      </c>
      <c r="B117" s="74" t="s">
        <v>361</v>
      </c>
      <c r="C117" s="89" t="s">
        <v>591</v>
      </c>
      <c r="D117" s="89"/>
      <c r="E117" s="82" t="s">
        <v>438</v>
      </c>
      <c r="F117" s="83" t="s">
        <v>482</v>
      </c>
      <c r="G117" s="82" t="s">
        <v>521</v>
      </c>
      <c r="H117" s="89" t="s">
        <v>38</v>
      </c>
      <c r="I117" s="89">
        <v>100</v>
      </c>
      <c r="J117" s="100">
        <v>3216</v>
      </c>
      <c r="K117" s="82">
        <v>321600</v>
      </c>
    </row>
    <row r="118" spans="1:11" x14ac:dyDescent="0.25">
      <c r="A118" s="88">
        <v>77</v>
      </c>
      <c r="B118" s="74" t="s">
        <v>361</v>
      </c>
      <c r="C118" s="89" t="s">
        <v>592</v>
      </c>
      <c r="D118" s="89"/>
      <c r="E118" s="82" t="s">
        <v>439</v>
      </c>
      <c r="F118" s="83" t="s">
        <v>482</v>
      </c>
      <c r="G118" s="82" t="s">
        <v>521</v>
      </c>
      <c r="H118" s="89" t="s">
        <v>38</v>
      </c>
      <c r="I118" s="89">
        <v>50</v>
      </c>
      <c r="J118" s="100">
        <v>4840</v>
      </c>
      <c r="K118" s="82">
        <v>242000</v>
      </c>
    </row>
    <row r="119" spans="1:11" x14ac:dyDescent="0.25">
      <c r="A119" s="88">
        <v>78</v>
      </c>
      <c r="B119" s="74" t="s">
        <v>361</v>
      </c>
      <c r="C119" s="89" t="s">
        <v>593</v>
      </c>
      <c r="D119" s="89"/>
      <c r="E119" s="82" t="s">
        <v>440</v>
      </c>
      <c r="F119" s="83" t="s">
        <v>482</v>
      </c>
      <c r="G119" s="82" t="s">
        <v>521</v>
      </c>
      <c r="H119" s="89" t="s">
        <v>38</v>
      </c>
      <c r="I119" s="89">
        <v>50</v>
      </c>
      <c r="J119" s="100">
        <v>1875</v>
      </c>
      <c r="K119" s="82">
        <v>93750</v>
      </c>
    </row>
    <row r="120" spans="1:11" x14ac:dyDescent="0.25">
      <c r="A120" s="88">
        <v>79</v>
      </c>
      <c r="B120" s="74" t="s">
        <v>361</v>
      </c>
      <c r="C120" s="89" t="s">
        <v>594</v>
      </c>
      <c r="D120" s="89"/>
      <c r="E120" s="82" t="s">
        <v>441</v>
      </c>
      <c r="F120" s="83" t="s">
        <v>482</v>
      </c>
      <c r="G120" s="82" t="s">
        <v>521</v>
      </c>
      <c r="H120" s="89" t="s">
        <v>38</v>
      </c>
      <c r="I120" s="89">
        <v>20</v>
      </c>
      <c r="J120" s="100">
        <v>38691</v>
      </c>
      <c r="K120" s="82">
        <v>773820</v>
      </c>
    </row>
    <row r="121" spans="1:11" x14ac:dyDescent="0.25">
      <c r="A121" s="88">
        <v>80</v>
      </c>
      <c r="B121" s="74" t="s">
        <v>361</v>
      </c>
      <c r="C121" s="89" t="s">
        <v>593</v>
      </c>
      <c r="D121" s="89"/>
      <c r="E121" s="82" t="s">
        <v>442</v>
      </c>
      <c r="F121" s="83" t="s">
        <v>482</v>
      </c>
      <c r="G121" s="82" t="s">
        <v>521</v>
      </c>
      <c r="H121" s="89" t="s">
        <v>38</v>
      </c>
      <c r="I121" s="89">
        <v>50</v>
      </c>
      <c r="J121" s="100">
        <v>2389</v>
      </c>
      <c r="K121" s="82">
        <v>119450</v>
      </c>
    </row>
    <row r="122" spans="1:11" x14ac:dyDescent="0.25">
      <c r="A122" s="88">
        <v>81</v>
      </c>
      <c r="B122" s="74" t="s">
        <v>361</v>
      </c>
      <c r="C122" s="89" t="s">
        <v>594</v>
      </c>
      <c r="D122" s="89"/>
      <c r="E122" s="82" t="s">
        <v>443</v>
      </c>
      <c r="F122" s="83" t="s">
        <v>489</v>
      </c>
      <c r="G122" s="82" t="s">
        <v>528</v>
      </c>
      <c r="H122" s="89" t="s">
        <v>38</v>
      </c>
      <c r="I122" s="89">
        <v>20</v>
      </c>
      <c r="J122" s="100">
        <v>57900</v>
      </c>
      <c r="K122" s="82">
        <v>1158000</v>
      </c>
    </row>
    <row r="123" spans="1:11" ht="56.25" x14ac:dyDescent="0.25">
      <c r="A123" s="88">
        <v>82</v>
      </c>
      <c r="B123" s="74" t="s">
        <v>361</v>
      </c>
      <c r="C123" s="89" t="s">
        <v>346</v>
      </c>
      <c r="D123" s="89"/>
      <c r="E123" s="82" t="s">
        <v>444</v>
      </c>
      <c r="F123" s="83" t="s">
        <v>312</v>
      </c>
      <c r="G123" s="82" t="s">
        <v>102</v>
      </c>
      <c r="H123" s="89" t="s">
        <v>538</v>
      </c>
      <c r="I123" s="89">
        <v>1</v>
      </c>
      <c r="J123" s="100">
        <v>5740000</v>
      </c>
      <c r="K123" s="82">
        <v>5740000</v>
      </c>
    </row>
    <row r="124" spans="1:11" x14ac:dyDescent="0.25">
      <c r="A124" s="88">
        <v>83</v>
      </c>
      <c r="B124" s="74" t="s">
        <v>361</v>
      </c>
      <c r="C124" s="89" t="s">
        <v>595</v>
      </c>
      <c r="D124" s="89"/>
      <c r="E124" s="82" t="s">
        <v>445</v>
      </c>
      <c r="F124" s="83" t="s">
        <v>490</v>
      </c>
      <c r="G124" s="82" t="s">
        <v>529</v>
      </c>
      <c r="H124" s="89" t="s">
        <v>38</v>
      </c>
      <c r="I124" s="89">
        <v>250</v>
      </c>
      <c r="J124" s="100">
        <v>950</v>
      </c>
      <c r="K124" s="82">
        <v>237500</v>
      </c>
    </row>
    <row r="125" spans="1:11" ht="30" x14ac:dyDescent="0.25">
      <c r="A125" s="88">
        <v>84</v>
      </c>
      <c r="B125" s="74" t="s">
        <v>361</v>
      </c>
      <c r="C125" s="89" t="s">
        <v>596</v>
      </c>
      <c r="D125" s="89"/>
      <c r="E125" s="82" t="s">
        <v>446</v>
      </c>
      <c r="F125" s="83" t="s">
        <v>491</v>
      </c>
      <c r="G125" s="82" t="s">
        <v>494</v>
      </c>
      <c r="H125" s="89" t="s">
        <v>38</v>
      </c>
      <c r="I125" s="89">
        <v>50</v>
      </c>
      <c r="J125" s="100">
        <v>38000</v>
      </c>
      <c r="K125" s="82">
        <v>1900000</v>
      </c>
    </row>
    <row r="126" spans="1:11" x14ac:dyDescent="0.25">
      <c r="A126" s="88">
        <v>85</v>
      </c>
      <c r="B126" s="74" t="s">
        <v>361</v>
      </c>
      <c r="C126" s="89" t="s">
        <v>597</v>
      </c>
      <c r="D126" s="89"/>
      <c r="E126" s="82" t="s">
        <v>447</v>
      </c>
      <c r="F126" s="83" t="s">
        <v>474</v>
      </c>
      <c r="G126" s="82" t="s">
        <v>513</v>
      </c>
      <c r="H126" s="89" t="s">
        <v>38</v>
      </c>
      <c r="I126" s="89">
        <v>100</v>
      </c>
      <c r="J126" s="100">
        <v>18000</v>
      </c>
      <c r="K126" s="82">
        <v>1800000</v>
      </c>
    </row>
    <row r="127" spans="1:11" x14ac:dyDescent="0.25">
      <c r="A127" s="88">
        <v>86</v>
      </c>
      <c r="B127" s="74" t="s">
        <v>361</v>
      </c>
      <c r="C127" s="89" t="s">
        <v>598</v>
      </c>
      <c r="D127" s="89"/>
      <c r="E127" s="82" t="s">
        <v>448</v>
      </c>
      <c r="F127" s="83" t="s">
        <v>492</v>
      </c>
      <c r="G127" s="82" t="s">
        <v>530</v>
      </c>
      <c r="H127" s="89" t="s">
        <v>599</v>
      </c>
      <c r="I127" s="89">
        <v>150</v>
      </c>
      <c r="J127" s="100">
        <v>58100</v>
      </c>
      <c r="K127" s="82">
        <v>8715000</v>
      </c>
    </row>
    <row r="128" spans="1:11" x14ac:dyDescent="0.25">
      <c r="A128" s="88">
        <v>87</v>
      </c>
      <c r="B128" s="74" t="s">
        <v>361</v>
      </c>
      <c r="C128" s="89" t="s">
        <v>588</v>
      </c>
      <c r="D128" s="89"/>
      <c r="E128" s="82" t="s">
        <v>449</v>
      </c>
      <c r="F128" s="83" t="s">
        <v>474</v>
      </c>
      <c r="G128" s="82" t="s">
        <v>513</v>
      </c>
      <c r="H128" s="89" t="s">
        <v>38</v>
      </c>
      <c r="I128" s="89">
        <v>200</v>
      </c>
      <c r="J128" s="100">
        <v>25000</v>
      </c>
      <c r="K128" s="82">
        <v>5000000</v>
      </c>
    </row>
    <row r="129" spans="1:11" ht="37.5" x14ac:dyDescent="0.25">
      <c r="A129" s="88">
        <v>88</v>
      </c>
      <c r="B129" s="74" t="s">
        <v>361</v>
      </c>
      <c r="C129" s="89" t="s">
        <v>600</v>
      </c>
      <c r="D129" s="89"/>
      <c r="E129" s="82" t="s">
        <v>450</v>
      </c>
      <c r="F129" s="83" t="s">
        <v>493</v>
      </c>
      <c r="G129" s="82" t="s">
        <v>531</v>
      </c>
      <c r="H129" s="89" t="s">
        <v>538</v>
      </c>
      <c r="I129" s="89">
        <v>1</v>
      </c>
      <c r="J129" s="100">
        <v>350000</v>
      </c>
      <c r="K129" s="82">
        <v>350000</v>
      </c>
    </row>
    <row r="130" spans="1:11" ht="33" customHeight="1" x14ac:dyDescent="0.25">
      <c r="A130" s="161" t="s">
        <v>360</v>
      </c>
      <c r="B130" s="162"/>
      <c r="C130" s="162"/>
      <c r="D130" s="162"/>
      <c r="E130" s="162"/>
      <c r="F130" s="162"/>
      <c r="G130" s="162"/>
      <c r="H130" s="84"/>
      <c r="I130" s="79"/>
      <c r="J130" s="80"/>
      <c r="K130" s="79">
        <f>SUM(K42:K129)</f>
        <v>3111957931</v>
      </c>
    </row>
    <row r="131" spans="1:11" ht="18.75" customHeight="1" x14ac:dyDescent="0.25">
      <c r="A131" s="125" t="s">
        <v>306</v>
      </c>
      <c r="B131" s="166"/>
      <c r="C131" s="166"/>
      <c r="D131" s="166"/>
      <c r="E131" s="166"/>
      <c r="F131" s="166"/>
      <c r="G131" s="166"/>
      <c r="H131" s="166"/>
      <c r="I131" s="166"/>
      <c r="J131" s="166"/>
      <c r="K131" s="126"/>
    </row>
    <row r="132" spans="1:11" x14ac:dyDescent="0.25">
      <c r="A132" s="91">
        <v>1</v>
      </c>
      <c r="B132" s="92" t="s">
        <v>306</v>
      </c>
      <c r="C132" s="93" t="s">
        <v>348</v>
      </c>
      <c r="D132" s="93" t="s">
        <v>619</v>
      </c>
      <c r="E132" s="101" t="s">
        <v>620</v>
      </c>
      <c r="F132" s="95" t="s">
        <v>30</v>
      </c>
      <c r="G132" s="101">
        <v>203366731</v>
      </c>
      <c r="H132" s="96" t="s">
        <v>38</v>
      </c>
      <c r="I132" s="97">
        <v>1</v>
      </c>
      <c r="J132" s="98">
        <v>5045120</v>
      </c>
      <c r="K132" s="99">
        <v>5045.12</v>
      </c>
    </row>
    <row r="133" spans="1:11" x14ac:dyDescent="0.25">
      <c r="A133" s="91">
        <v>2</v>
      </c>
      <c r="B133" s="92" t="s">
        <v>306</v>
      </c>
      <c r="C133" s="93" t="s">
        <v>344</v>
      </c>
      <c r="D133" s="93" t="s">
        <v>619</v>
      </c>
      <c r="E133" s="94" t="s">
        <v>307</v>
      </c>
      <c r="F133" s="95" t="s">
        <v>311</v>
      </c>
      <c r="G133" s="94" t="s">
        <v>314</v>
      </c>
      <c r="H133" s="96" t="s">
        <v>38</v>
      </c>
      <c r="I133" s="97">
        <v>1</v>
      </c>
      <c r="J133" s="98">
        <v>740925</v>
      </c>
      <c r="K133" s="99">
        <v>740.92499999999995</v>
      </c>
    </row>
    <row r="134" spans="1:11" ht="30" x14ac:dyDescent="0.25">
      <c r="A134" s="91">
        <v>3</v>
      </c>
      <c r="B134" s="92" t="s">
        <v>306</v>
      </c>
      <c r="C134" s="93" t="s">
        <v>345</v>
      </c>
      <c r="D134" s="93" t="s">
        <v>619</v>
      </c>
      <c r="E134" s="94" t="s">
        <v>308</v>
      </c>
      <c r="F134" s="95" t="s">
        <v>312</v>
      </c>
      <c r="G134" s="94" t="s">
        <v>102</v>
      </c>
      <c r="H134" s="96" t="s">
        <v>38</v>
      </c>
      <c r="I134" s="97">
        <v>1</v>
      </c>
      <c r="J134" s="98">
        <v>3423042</v>
      </c>
      <c r="K134" s="99">
        <v>3423.0419999999999</v>
      </c>
    </row>
    <row r="135" spans="1:11" ht="30" x14ac:dyDescent="0.25">
      <c r="A135" s="91">
        <v>4</v>
      </c>
      <c r="B135" s="92" t="s">
        <v>306</v>
      </c>
      <c r="C135" s="93" t="s">
        <v>346</v>
      </c>
      <c r="D135" s="93" t="s">
        <v>619</v>
      </c>
      <c r="E135" s="94" t="s">
        <v>309</v>
      </c>
      <c r="F135" s="95" t="s">
        <v>312</v>
      </c>
      <c r="G135" s="94" t="s">
        <v>102</v>
      </c>
      <c r="H135" s="96" t="s">
        <v>38</v>
      </c>
      <c r="I135" s="97">
        <v>12</v>
      </c>
      <c r="J135" s="98">
        <v>375000</v>
      </c>
      <c r="K135" s="99">
        <v>4500</v>
      </c>
    </row>
    <row r="136" spans="1:11" ht="30" x14ac:dyDescent="0.25">
      <c r="A136" s="91">
        <v>5</v>
      </c>
      <c r="B136" s="92" t="s">
        <v>306</v>
      </c>
      <c r="C136" s="93" t="s">
        <v>347</v>
      </c>
      <c r="D136" s="93" t="s">
        <v>619</v>
      </c>
      <c r="E136" s="94" t="s">
        <v>310</v>
      </c>
      <c r="F136" s="95" t="s">
        <v>313</v>
      </c>
      <c r="G136" s="94" t="s">
        <v>315</v>
      </c>
      <c r="H136" s="96" t="s">
        <v>38</v>
      </c>
      <c r="I136" s="97">
        <v>12</v>
      </c>
      <c r="J136" s="98">
        <v>180000</v>
      </c>
      <c r="K136" s="99">
        <v>2160</v>
      </c>
    </row>
    <row r="137" spans="1:11" x14ac:dyDescent="0.25">
      <c r="A137" s="91">
        <v>6</v>
      </c>
      <c r="B137" s="92" t="s">
        <v>306</v>
      </c>
      <c r="C137" s="93" t="s">
        <v>351</v>
      </c>
      <c r="D137" s="93" t="s">
        <v>608</v>
      </c>
      <c r="E137" s="94" t="s">
        <v>321</v>
      </c>
      <c r="F137" s="95" t="s">
        <v>318</v>
      </c>
      <c r="G137" s="94" t="s">
        <v>324</v>
      </c>
      <c r="H137" s="96" t="s">
        <v>38</v>
      </c>
      <c r="I137" s="97">
        <v>1500</v>
      </c>
      <c r="J137" s="98">
        <v>9500</v>
      </c>
      <c r="K137" s="99">
        <v>14250</v>
      </c>
    </row>
    <row r="138" spans="1:11" ht="75" x14ac:dyDescent="0.25">
      <c r="A138" s="91">
        <v>7</v>
      </c>
      <c r="B138" s="92" t="s">
        <v>306</v>
      </c>
      <c r="C138" s="93" t="s">
        <v>350</v>
      </c>
      <c r="D138" s="93" t="s">
        <v>608</v>
      </c>
      <c r="E138" s="94" t="s">
        <v>322</v>
      </c>
      <c r="F138" s="95" t="s">
        <v>319</v>
      </c>
      <c r="G138" s="94" t="s">
        <v>106</v>
      </c>
      <c r="H138" s="96" t="s">
        <v>38</v>
      </c>
      <c r="I138" s="97">
        <v>1</v>
      </c>
      <c r="J138" s="98">
        <v>7116840</v>
      </c>
      <c r="K138" s="99">
        <v>7116.84</v>
      </c>
    </row>
    <row r="139" spans="1:11" x14ac:dyDescent="0.25">
      <c r="A139" s="91">
        <v>13</v>
      </c>
      <c r="B139" s="92" t="s">
        <v>306</v>
      </c>
      <c r="C139" s="93" t="s">
        <v>352</v>
      </c>
      <c r="D139" s="93" t="s">
        <v>608</v>
      </c>
      <c r="E139" s="94" t="s">
        <v>331</v>
      </c>
      <c r="F139" s="95" t="s">
        <v>342</v>
      </c>
      <c r="G139" s="94" t="s">
        <v>336</v>
      </c>
      <c r="H139" s="96" t="s">
        <v>38</v>
      </c>
      <c r="I139" s="97">
        <v>1</v>
      </c>
      <c r="J139" s="98">
        <v>17700000</v>
      </c>
      <c r="K139" s="99">
        <v>17700</v>
      </c>
    </row>
    <row r="140" spans="1:11" ht="30" x14ac:dyDescent="0.25">
      <c r="A140" s="91">
        <v>14</v>
      </c>
      <c r="B140" s="92" t="s">
        <v>306</v>
      </c>
      <c r="C140" s="93" t="s">
        <v>353</v>
      </c>
      <c r="D140" s="93" t="s">
        <v>608</v>
      </c>
      <c r="E140" s="94" t="s">
        <v>330</v>
      </c>
      <c r="F140" s="95" t="s">
        <v>97</v>
      </c>
      <c r="G140" s="94" t="s">
        <v>103</v>
      </c>
      <c r="H140" s="96" t="s">
        <v>38</v>
      </c>
      <c r="I140" s="97">
        <v>1</v>
      </c>
      <c r="J140" s="98">
        <v>3314000</v>
      </c>
      <c r="K140" s="99">
        <v>3314</v>
      </c>
    </row>
    <row r="141" spans="1:11" x14ac:dyDescent="0.25">
      <c r="A141" s="91">
        <v>15</v>
      </c>
      <c r="B141" s="92" t="s">
        <v>306</v>
      </c>
      <c r="C141" s="93" t="s">
        <v>354</v>
      </c>
      <c r="D141" s="93" t="s">
        <v>608</v>
      </c>
      <c r="E141" s="94" t="s">
        <v>329</v>
      </c>
      <c r="F141" s="95" t="s">
        <v>341</v>
      </c>
      <c r="G141" s="94" t="s">
        <v>335</v>
      </c>
      <c r="H141" s="96" t="s">
        <v>38</v>
      </c>
      <c r="I141" s="97">
        <v>2</v>
      </c>
      <c r="J141" s="98">
        <v>52499</v>
      </c>
      <c r="K141" s="99">
        <v>104.998</v>
      </c>
    </row>
    <row r="142" spans="1:11" ht="75" x14ac:dyDescent="0.25">
      <c r="A142" s="91">
        <v>17</v>
      </c>
      <c r="B142" s="92" t="s">
        <v>306</v>
      </c>
      <c r="C142" s="93" t="s">
        <v>355</v>
      </c>
      <c r="D142" s="93" t="s">
        <v>608</v>
      </c>
      <c r="E142" s="94" t="s">
        <v>328</v>
      </c>
      <c r="F142" s="95" t="s">
        <v>319</v>
      </c>
      <c r="G142" s="94" t="s">
        <v>106</v>
      </c>
      <c r="H142" s="96" t="s">
        <v>38</v>
      </c>
      <c r="I142" s="97">
        <v>40</v>
      </c>
      <c r="J142" s="98">
        <v>197690</v>
      </c>
      <c r="K142" s="99">
        <v>7907.6</v>
      </c>
    </row>
    <row r="143" spans="1:11" ht="30" x14ac:dyDescent="0.25">
      <c r="A143" s="91">
        <v>18</v>
      </c>
      <c r="B143" s="92" t="s">
        <v>306</v>
      </c>
      <c r="C143" s="93" t="s">
        <v>356</v>
      </c>
      <c r="D143" s="93" t="s">
        <v>608</v>
      </c>
      <c r="E143" s="94" t="s">
        <v>327</v>
      </c>
      <c r="F143" s="95" t="s">
        <v>340</v>
      </c>
      <c r="G143" s="94" t="s">
        <v>334</v>
      </c>
      <c r="H143" s="96" t="s">
        <v>38</v>
      </c>
      <c r="I143" s="97">
        <v>1</v>
      </c>
      <c r="J143" s="98">
        <v>200000000</v>
      </c>
      <c r="K143" s="99">
        <v>200000</v>
      </c>
    </row>
    <row r="144" spans="1:11" ht="30" x14ac:dyDescent="0.25">
      <c r="A144" s="91">
        <v>19</v>
      </c>
      <c r="B144" s="92" t="s">
        <v>306</v>
      </c>
      <c r="C144" s="93" t="s">
        <v>357</v>
      </c>
      <c r="D144" s="93" t="s">
        <v>608</v>
      </c>
      <c r="E144" s="94" t="s">
        <v>326</v>
      </c>
      <c r="F144" s="95" t="s">
        <v>337</v>
      </c>
      <c r="G144" s="94" t="s">
        <v>24</v>
      </c>
      <c r="H144" s="96" t="s">
        <v>38</v>
      </c>
      <c r="I144" s="97">
        <v>9</v>
      </c>
      <c r="J144" s="98">
        <v>2321364.4500000002</v>
      </c>
      <c r="K144" s="99">
        <v>20892.280050000001</v>
      </c>
    </row>
    <row r="145" spans="1:11" ht="18.75" customHeight="1" x14ac:dyDescent="0.25">
      <c r="A145" s="156" t="s">
        <v>305</v>
      </c>
      <c r="B145" s="157"/>
      <c r="C145" s="157"/>
      <c r="D145" s="157"/>
      <c r="E145" s="157"/>
      <c r="F145" s="157"/>
      <c r="G145" s="157"/>
      <c r="H145" s="102"/>
      <c r="I145" s="103">
        <v>210</v>
      </c>
      <c r="J145" s="104"/>
      <c r="K145" s="103">
        <v>258491.65005</v>
      </c>
    </row>
    <row r="146" spans="1:11" ht="18.75" customHeight="1" x14ac:dyDescent="0.25">
      <c r="A146" s="158" t="s">
        <v>184</v>
      </c>
      <c r="B146" s="159"/>
      <c r="C146" s="159"/>
      <c r="D146" s="159"/>
      <c r="E146" s="159"/>
      <c r="F146" s="159"/>
      <c r="G146" s="159"/>
      <c r="H146" s="159"/>
      <c r="I146" s="159"/>
      <c r="J146" s="159"/>
      <c r="K146" s="160"/>
    </row>
    <row r="147" spans="1:11" ht="37.5" x14ac:dyDescent="0.25">
      <c r="A147" s="92">
        <v>1</v>
      </c>
      <c r="B147" s="92" t="s">
        <v>76</v>
      </c>
      <c r="C147" s="96" t="s">
        <v>39</v>
      </c>
      <c r="D147" s="105" t="s">
        <v>621</v>
      </c>
      <c r="E147" s="95" t="s">
        <v>36</v>
      </c>
      <c r="F147" s="95" t="s">
        <v>34</v>
      </c>
      <c r="G147" s="94" t="s">
        <v>35</v>
      </c>
      <c r="H147" s="96" t="s">
        <v>38</v>
      </c>
      <c r="I147" s="96">
        <v>206.0652</v>
      </c>
      <c r="J147" s="98">
        <v>1327444.3400000001</v>
      </c>
      <c r="K147" s="99">
        <v>273540.08341096801</v>
      </c>
    </row>
    <row r="148" spans="1:11" ht="30" x14ac:dyDescent="0.25">
      <c r="A148" s="92">
        <v>2</v>
      </c>
      <c r="B148" s="92" t="s">
        <v>76</v>
      </c>
      <c r="C148" s="93" t="s">
        <v>40</v>
      </c>
      <c r="D148" s="93" t="s">
        <v>621</v>
      </c>
      <c r="E148" s="95" t="s">
        <v>37</v>
      </c>
      <c r="F148" s="95" t="s">
        <v>30</v>
      </c>
      <c r="G148" s="94" t="s">
        <v>21</v>
      </c>
      <c r="H148" s="96" t="s">
        <v>38</v>
      </c>
      <c r="I148" s="96">
        <v>10</v>
      </c>
      <c r="J148" s="98">
        <v>9683379</v>
      </c>
      <c r="K148" s="106">
        <v>96833.79</v>
      </c>
    </row>
    <row r="149" spans="1:11" ht="37.5" x14ac:dyDescent="0.25">
      <c r="A149" s="92">
        <v>4</v>
      </c>
      <c r="B149" s="92" t="s">
        <v>76</v>
      </c>
      <c r="C149" s="93" t="s">
        <v>82</v>
      </c>
      <c r="D149" s="105" t="s">
        <v>621</v>
      </c>
      <c r="E149" s="94" t="s">
        <v>41</v>
      </c>
      <c r="F149" s="95" t="s">
        <v>42</v>
      </c>
      <c r="G149" s="94" t="s">
        <v>43</v>
      </c>
      <c r="H149" s="96" t="s">
        <v>38</v>
      </c>
      <c r="I149" s="96">
        <v>1</v>
      </c>
      <c r="J149" s="94">
        <v>3.34</v>
      </c>
      <c r="K149" s="106">
        <v>3.3399999999999997E-3</v>
      </c>
    </row>
    <row r="150" spans="1:11" ht="45" x14ac:dyDescent="0.25">
      <c r="A150" s="92">
        <v>5</v>
      </c>
      <c r="B150" s="92" t="s">
        <v>76</v>
      </c>
      <c r="C150" s="93" t="s">
        <v>81</v>
      </c>
      <c r="D150" s="105" t="s">
        <v>621</v>
      </c>
      <c r="E150" s="94" t="s">
        <v>44</v>
      </c>
      <c r="F150" s="95" t="s">
        <v>45</v>
      </c>
      <c r="G150" s="94" t="s">
        <v>46</v>
      </c>
      <c r="H150" s="96" t="s">
        <v>38</v>
      </c>
      <c r="I150" s="96">
        <v>39.6</v>
      </c>
      <c r="J150" s="94">
        <v>100774.88</v>
      </c>
      <c r="K150" s="106">
        <v>3990.6852480000002</v>
      </c>
    </row>
    <row r="151" spans="1:11" ht="37.5" x14ac:dyDescent="0.25">
      <c r="A151" s="92">
        <v>6</v>
      </c>
      <c r="B151" s="92" t="s">
        <v>76</v>
      </c>
      <c r="C151" s="93" t="s">
        <v>83</v>
      </c>
      <c r="D151" s="105" t="s">
        <v>621</v>
      </c>
      <c r="E151" s="94" t="s">
        <v>48</v>
      </c>
      <c r="F151" s="95" t="s">
        <v>47</v>
      </c>
      <c r="G151" s="94" t="s">
        <v>49</v>
      </c>
      <c r="H151" s="96" t="s">
        <v>38</v>
      </c>
      <c r="I151" s="96">
        <v>1</v>
      </c>
      <c r="J151" s="94">
        <v>99999</v>
      </c>
      <c r="K151" s="106">
        <v>99.998999999999995</v>
      </c>
    </row>
    <row r="152" spans="1:11" x14ac:dyDescent="0.25">
      <c r="A152" s="92">
        <v>7</v>
      </c>
      <c r="B152" s="92" t="s">
        <v>76</v>
      </c>
      <c r="C152" s="93" t="s">
        <v>40</v>
      </c>
      <c r="D152" s="93" t="s">
        <v>621</v>
      </c>
      <c r="E152" s="94" t="s">
        <v>50</v>
      </c>
      <c r="F152" s="95" t="s">
        <v>30</v>
      </c>
      <c r="G152" s="94" t="s">
        <v>21</v>
      </c>
      <c r="H152" s="96" t="s">
        <v>38</v>
      </c>
      <c r="I152" s="96">
        <v>1</v>
      </c>
      <c r="J152" s="94">
        <v>3239745</v>
      </c>
      <c r="K152" s="106">
        <v>3239.7449999999999</v>
      </c>
    </row>
    <row r="153" spans="1:11" ht="37.5" x14ac:dyDescent="0.25">
      <c r="A153" s="92">
        <v>8</v>
      </c>
      <c r="B153" s="92" t="s">
        <v>76</v>
      </c>
      <c r="C153" s="93" t="s">
        <v>84</v>
      </c>
      <c r="D153" s="105" t="s">
        <v>621</v>
      </c>
      <c r="E153" s="95" t="s">
        <v>52</v>
      </c>
      <c r="F153" s="95" t="s">
        <v>80</v>
      </c>
      <c r="G153" s="94" t="s">
        <v>51</v>
      </c>
      <c r="H153" s="96" t="s">
        <v>38</v>
      </c>
      <c r="I153" s="96">
        <v>1</v>
      </c>
      <c r="J153" s="94">
        <v>1581928</v>
      </c>
      <c r="K153" s="106">
        <v>1581.9280000000001</v>
      </c>
    </row>
    <row r="154" spans="1:11" ht="37.5" x14ac:dyDescent="0.25">
      <c r="A154" s="92">
        <v>9</v>
      </c>
      <c r="B154" s="92" t="s">
        <v>76</v>
      </c>
      <c r="C154" s="93" t="s">
        <v>85</v>
      </c>
      <c r="D154" s="105" t="s">
        <v>621</v>
      </c>
      <c r="E154" s="94" t="s">
        <v>28</v>
      </c>
      <c r="F154" s="95" t="s">
        <v>79</v>
      </c>
      <c r="G154" s="94" t="s">
        <v>26</v>
      </c>
      <c r="H154" s="96" t="s">
        <v>38</v>
      </c>
      <c r="I154" s="96">
        <v>150800</v>
      </c>
      <c r="J154" s="94">
        <v>1000</v>
      </c>
      <c r="K154" s="106">
        <v>150800</v>
      </c>
    </row>
    <row r="155" spans="1:11" ht="37.5" x14ac:dyDescent="0.25">
      <c r="A155" s="92">
        <v>10</v>
      </c>
      <c r="B155" s="92" t="s">
        <v>76</v>
      </c>
      <c r="C155" s="93" t="s">
        <v>92</v>
      </c>
      <c r="D155" s="105" t="s">
        <v>621</v>
      </c>
      <c r="E155" s="94" t="s">
        <v>29</v>
      </c>
      <c r="F155" s="95" t="s">
        <v>78</v>
      </c>
      <c r="G155" s="94" t="s">
        <v>22</v>
      </c>
      <c r="H155" s="96" t="s">
        <v>38</v>
      </c>
      <c r="I155" s="96">
        <v>5</v>
      </c>
      <c r="J155" s="94">
        <v>517187.5</v>
      </c>
      <c r="K155" s="106">
        <v>2585.9375</v>
      </c>
    </row>
    <row r="156" spans="1:11" ht="37.5" x14ac:dyDescent="0.25">
      <c r="A156" s="92">
        <v>11</v>
      </c>
      <c r="B156" s="92" t="s">
        <v>76</v>
      </c>
      <c r="C156" s="93" t="s">
        <v>91</v>
      </c>
      <c r="D156" s="105" t="s">
        <v>621</v>
      </c>
      <c r="E156" s="94" t="s">
        <v>55</v>
      </c>
      <c r="F156" s="95" t="s">
        <v>54</v>
      </c>
      <c r="G156" s="94" t="s">
        <v>53</v>
      </c>
      <c r="H156" s="96" t="s">
        <v>38</v>
      </c>
      <c r="I156" s="96">
        <v>60</v>
      </c>
      <c r="J156" s="94">
        <v>97480</v>
      </c>
      <c r="K156" s="106">
        <v>5848.8</v>
      </c>
    </row>
    <row r="157" spans="1:11" ht="37.5" x14ac:dyDescent="0.25">
      <c r="A157" s="92">
        <v>12</v>
      </c>
      <c r="B157" s="92" t="s">
        <v>76</v>
      </c>
      <c r="C157" s="93" t="s">
        <v>89</v>
      </c>
      <c r="D157" s="105" t="s">
        <v>621</v>
      </c>
      <c r="E157" s="94" t="s">
        <v>56</v>
      </c>
      <c r="F157" s="95" t="s">
        <v>78</v>
      </c>
      <c r="G157" s="94" t="s">
        <v>22</v>
      </c>
      <c r="H157" s="96" t="s">
        <v>38</v>
      </c>
      <c r="I157" s="96">
        <v>12</v>
      </c>
      <c r="J157" s="94">
        <v>79164</v>
      </c>
      <c r="K157" s="106">
        <v>949.96799999999996</v>
      </c>
    </row>
    <row r="158" spans="1:11" ht="37.5" x14ac:dyDescent="0.25">
      <c r="A158" s="92">
        <v>13</v>
      </c>
      <c r="B158" s="92" t="s">
        <v>76</v>
      </c>
      <c r="C158" s="93" t="s">
        <v>85</v>
      </c>
      <c r="D158" s="105" t="s">
        <v>621</v>
      </c>
      <c r="E158" s="94" t="s">
        <v>57</v>
      </c>
      <c r="F158" s="95" t="s">
        <v>79</v>
      </c>
      <c r="G158" s="94" t="s">
        <v>26</v>
      </c>
      <c r="H158" s="96" t="s">
        <v>38</v>
      </c>
      <c r="I158" s="96">
        <v>12000</v>
      </c>
      <c r="J158" s="94">
        <v>1000</v>
      </c>
      <c r="K158" s="106">
        <v>12000</v>
      </c>
    </row>
    <row r="159" spans="1:11" ht="37.5" x14ac:dyDescent="0.25">
      <c r="A159" s="92">
        <v>14</v>
      </c>
      <c r="B159" s="92" t="s">
        <v>76</v>
      </c>
      <c r="C159" s="93" t="s">
        <v>87</v>
      </c>
      <c r="D159" s="105" t="s">
        <v>621</v>
      </c>
      <c r="E159" s="94" t="s">
        <v>59</v>
      </c>
      <c r="F159" s="95" t="s">
        <v>58</v>
      </c>
      <c r="G159" s="94" t="s">
        <v>60</v>
      </c>
      <c r="H159" s="96" t="s">
        <v>38</v>
      </c>
      <c r="I159" s="96">
        <v>1</v>
      </c>
      <c r="J159" s="94">
        <v>2052809.52</v>
      </c>
      <c r="K159" s="106">
        <v>2052.8095199999998</v>
      </c>
    </row>
    <row r="160" spans="1:11" ht="37.5" x14ac:dyDescent="0.25">
      <c r="A160" s="92">
        <v>15</v>
      </c>
      <c r="B160" s="92" t="s">
        <v>76</v>
      </c>
      <c r="C160" s="93" t="s">
        <v>88</v>
      </c>
      <c r="D160" s="105" t="s">
        <v>621</v>
      </c>
      <c r="E160" s="94" t="s">
        <v>63</v>
      </c>
      <c r="F160" s="95" t="s">
        <v>62</v>
      </c>
      <c r="G160" s="94" t="s">
        <v>61</v>
      </c>
      <c r="H160" s="96" t="s">
        <v>38</v>
      </c>
      <c r="I160" s="96">
        <v>12</v>
      </c>
      <c r="J160" s="94">
        <v>180000</v>
      </c>
      <c r="K160" s="106">
        <v>2160</v>
      </c>
    </row>
    <row r="161" spans="1:11" ht="37.5" x14ac:dyDescent="0.25">
      <c r="A161" s="92">
        <v>16</v>
      </c>
      <c r="B161" s="92" t="s">
        <v>76</v>
      </c>
      <c r="C161" s="93" t="s">
        <v>94</v>
      </c>
      <c r="D161" s="105" t="s">
        <v>621</v>
      </c>
      <c r="E161" s="94" t="s">
        <v>64</v>
      </c>
      <c r="F161" s="95" t="s">
        <v>31</v>
      </c>
      <c r="G161" s="94" t="s">
        <v>27</v>
      </c>
      <c r="H161" s="96" t="s">
        <v>38</v>
      </c>
      <c r="I161" s="96">
        <v>12000</v>
      </c>
      <c r="J161" s="94">
        <v>12800</v>
      </c>
      <c r="K161" s="106">
        <v>153600</v>
      </c>
    </row>
    <row r="162" spans="1:11" ht="37.5" x14ac:dyDescent="0.25">
      <c r="A162" s="92">
        <v>17</v>
      </c>
      <c r="B162" s="92" t="s">
        <v>76</v>
      </c>
      <c r="C162" s="93" t="s">
        <v>93</v>
      </c>
      <c r="D162" s="105" t="s">
        <v>621</v>
      </c>
      <c r="E162" s="94" t="s">
        <v>65</v>
      </c>
      <c r="F162" s="95" t="s">
        <v>33</v>
      </c>
      <c r="G162" s="94" t="s">
        <v>25</v>
      </c>
      <c r="H162" s="96" t="s">
        <v>38</v>
      </c>
      <c r="I162" s="96">
        <v>600</v>
      </c>
      <c r="J162" s="94">
        <v>66900</v>
      </c>
      <c r="K162" s="106">
        <v>40140</v>
      </c>
    </row>
    <row r="163" spans="1:11" ht="45" x14ac:dyDescent="0.25">
      <c r="A163" s="92">
        <v>18</v>
      </c>
      <c r="B163" s="92" t="s">
        <v>76</v>
      </c>
      <c r="C163" s="93" t="s">
        <v>86</v>
      </c>
      <c r="D163" s="105" t="s">
        <v>621</v>
      </c>
      <c r="E163" s="94" t="s">
        <v>66</v>
      </c>
      <c r="F163" s="95" t="s">
        <v>32</v>
      </c>
      <c r="G163" s="94" t="s">
        <v>23</v>
      </c>
      <c r="H163" s="96" t="s">
        <v>38</v>
      </c>
      <c r="I163" s="96">
        <v>12</v>
      </c>
      <c r="J163" s="94">
        <v>1000000</v>
      </c>
      <c r="K163" s="106">
        <v>12000</v>
      </c>
    </row>
    <row r="164" spans="1:11" ht="37.5" x14ac:dyDescent="0.25">
      <c r="A164" s="92">
        <v>19</v>
      </c>
      <c r="B164" s="92" t="s">
        <v>76</v>
      </c>
      <c r="C164" s="96" t="s">
        <v>90</v>
      </c>
      <c r="D164" s="105" t="s">
        <v>621</v>
      </c>
      <c r="E164" s="94" t="s">
        <v>67</v>
      </c>
      <c r="F164" s="95" t="s">
        <v>31</v>
      </c>
      <c r="G164" s="94" t="s">
        <v>27</v>
      </c>
      <c r="H164" s="96" t="s">
        <v>38</v>
      </c>
      <c r="I164" s="96">
        <v>937</v>
      </c>
      <c r="J164" s="94">
        <v>12800</v>
      </c>
      <c r="K164" s="106">
        <v>11993.6</v>
      </c>
    </row>
    <row r="165" spans="1:11" ht="37.5" x14ac:dyDescent="0.25">
      <c r="A165" s="92">
        <v>20</v>
      </c>
      <c r="B165" s="92" t="s">
        <v>76</v>
      </c>
      <c r="C165" s="96" t="s">
        <v>120</v>
      </c>
      <c r="D165" s="105" t="s">
        <v>622</v>
      </c>
      <c r="E165" s="94" t="s">
        <v>98</v>
      </c>
      <c r="F165" s="95" t="s">
        <v>33</v>
      </c>
      <c r="G165" s="94" t="s">
        <v>25</v>
      </c>
      <c r="H165" s="96" t="s">
        <v>38</v>
      </c>
      <c r="I165" s="96">
        <v>14</v>
      </c>
      <c r="J165" s="94">
        <v>401580</v>
      </c>
      <c r="K165" s="106">
        <v>5622.12</v>
      </c>
    </row>
    <row r="166" spans="1:11" ht="37.5" x14ac:dyDescent="0.25">
      <c r="A166" s="92">
        <v>21</v>
      </c>
      <c r="B166" s="92" t="s">
        <v>76</v>
      </c>
      <c r="C166" s="96" t="s">
        <v>132</v>
      </c>
      <c r="D166" s="105" t="s">
        <v>622</v>
      </c>
      <c r="E166" s="94" t="s">
        <v>108</v>
      </c>
      <c r="F166" s="95" t="s">
        <v>145</v>
      </c>
      <c r="G166" s="94" t="s">
        <v>99</v>
      </c>
      <c r="H166" s="96" t="s">
        <v>38</v>
      </c>
      <c r="I166" s="96">
        <v>3</v>
      </c>
      <c r="J166" s="107">
        <v>1181280</v>
      </c>
      <c r="K166" s="106">
        <v>3543.84</v>
      </c>
    </row>
    <row r="167" spans="1:11" ht="37.5" x14ac:dyDescent="0.25">
      <c r="A167" s="92">
        <v>22</v>
      </c>
      <c r="B167" s="92" t="s">
        <v>76</v>
      </c>
      <c r="C167" s="96" t="s">
        <v>121</v>
      </c>
      <c r="D167" s="105" t="s">
        <v>622</v>
      </c>
      <c r="E167" s="94" t="s">
        <v>109</v>
      </c>
      <c r="F167" s="95" t="s">
        <v>95</v>
      </c>
      <c r="G167" s="94" t="s">
        <v>100</v>
      </c>
      <c r="H167" s="96" t="s">
        <v>38</v>
      </c>
      <c r="I167" s="96">
        <v>1</v>
      </c>
      <c r="J167" s="94">
        <v>168000</v>
      </c>
      <c r="K167" s="106">
        <v>168</v>
      </c>
    </row>
    <row r="168" spans="1:11" ht="37.5" x14ac:dyDescent="0.25">
      <c r="A168" s="92">
        <v>24</v>
      </c>
      <c r="B168" s="92" t="s">
        <v>76</v>
      </c>
      <c r="C168" s="96" t="s">
        <v>123</v>
      </c>
      <c r="D168" s="105" t="s">
        <v>622</v>
      </c>
      <c r="E168" s="94" t="s">
        <v>110</v>
      </c>
      <c r="F168" s="95" t="s">
        <v>96</v>
      </c>
      <c r="G168" s="94" t="s">
        <v>101</v>
      </c>
      <c r="H168" s="96" t="s">
        <v>38</v>
      </c>
      <c r="I168" s="96">
        <v>1</v>
      </c>
      <c r="J168" s="94">
        <v>2984000</v>
      </c>
      <c r="K168" s="106">
        <v>2984</v>
      </c>
    </row>
    <row r="169" spans="1:11" ht="37.5" x14ac:dyDescent="0.25">
      <c r="A169" s="92">
        <v>25</v>
      </c>
      <c r="B169" s="92" t="s">
        <v>76</v>
      </c>
      <c r="C169" s="96" t="s">
        <v>124</v>
      </c>
      <c r="D169" s="105" t="s">
        <v>622</v>
      </c>
      <c r="E169" s="94" t="s">
        <v>111</v>
      </c>
      <c r="F169" s="95" t="s">
        <v>146</v>
      </c>
      <c r="G169" s="94" t="s">
        <v>102</v>
      </c>
      <c r="H169" s="96" t="s">
        <v>38</v>
      </c>
      <c r="I169" s="96">
        <v>12</v>
      </c>
      <c r="J169" s="94">
        <v>375000</v>
      </c>
      <c r="K169" s="106">
        <v>4500</v>
      </c>
    </row>
    <row r="170" spans="1:11" ht="37.5" x14ac:dyDescent="0.25">
      <c r="A170" s="92">
        <v>26</v>
      </c>
      <c r="B170" s="92" t="s">
        <v>76</v>
      </c>
      <c r="C170" s="96" t="s">
        <v>122</v>
      </c>
      <c r="D170" s="105" t="s">
        <v>622</v>
      </c>
      <c r="E170" s="94" t="s">
        <v>112</v>
      </c>
      <c r="F170" s="95" t="s">
        <v>147</v>
      </c>
      <c r="G170" s="94" t="s">
        <v>102</v>
      </c>
      <c r="H170" s="96" t="s">
        <v>38</v>
      </c>
      <c r="I170" s="96">
        <v>1</v>
      </c>
      <c r="J170" s="94">
        <v>3423042</v>
      </c>
      <c r="K170" s="106">
        <v>3423.0419999999999</v>
      </c>
    </row>
    <row r="171" spans="1:11" ht="37.5" x14ac:dyDescent="0.25">
      <c r="A171" s="92">
        <v>28</v>
      </c>
      <c r="B171" s="92" t="s">
        <v>76</v>
      </c>
      <c r="C171" s="96" t="s">
        <v>121</v>
      </c>
      <c r="D171" s="105" t="s">
        <v>622</v>
      </c>
      <c r="E171" s="94" t="s">
        <v>113</v>
      </c>
      <c r="F171" s="95" t="s">
        <v>95</v>
      </c>
      <c r="G171" s="94" t="s">
        <v>100</v>
      </c>
      <c r="H171" s="96" t="s">
        <v>38</v>
      </c>
      <c r="I171" s="96">
        <v>1</v>
      </c>
      <c r="J171" s="94">
        <v>168000</v>
      </c>
      <c r="K171" s="106">
        <v>168</v>
      </c>
    </row>
    <row r="172" spans="1:11" ht="37.5" x14ac:dyDescent="0.25">
      <c r="A172" s="92">
        <v>31</v>
      </c>
      <c r="B172" s="92" t="s">
        <v>76</v>
      </c>
      <c r="C172" s="96" t="s">
        <v>125</v>
      </c>
      <c r="D172" s="105" t="s">
        <v>622</v>
      </c>
      <c r="E172" s="94" t="s">
        <v>114</v>
      </c>
      <c r="F172" s="95" t="s">
        <v>97</v>
      </c>
      <c r="G172" s="94" t="s">
        <v>103</v>
      </c>
      <c r="H172" s="96" t="s">
        <v>38</v>
      </c>
      <c r="I172" s="96">
        <v>1</v>
      </c>
      <c r="J172" s="94">
        <v>25560500</v>
      </c>
      <c r="K172" s="106">
        <v>25560.5</v>
      </c>
    </row>
    <row r="173" spans="1:11" ht="37.5" x14ac:dyDescent="0.25">
      <c r="A173" s="92">
        <v>32</v>
      </c>
      <c r="B173" s="92" t="s">
        <v>76</v>
      </c>
      <c r="C173" s="93" t="s">
        <v>126</v>
      </c>
      <c r="D173" s="105" t="s">
        <v>622</v>
      </c>
      <c r="E173" s="94" t="s">
        <v>115</v>
      </c>
      <c r="F173" s="95" t="s">
        <v>148</v>
      </c>
      <c r="G173" s="94" t="s">
        <v>24</v>
      </c>
      <c r="H173" s="96" t="s">
        <v>38</v>
      </c>
      <c r="I173" s="96">
        <v>3</v>
      </c>
      <c r="J173" s="94">
        <v>2321364.4500000002</v>
      </c>
      <c r="K173" s="106">
        <v>6964.093350000001</v>
      </c>
    </row>
    <row r="174" spans="1:11" ht="37.5" x14ac:dyDescent="0.25">
      <c r="A174" s="92">
        <v>33</v>
      </c>
      <c r="B174" s="92" t="s">
        <v>76</v>
      </c>
      <c r="C174" s="93" t="s">
        <v>128</v>
      </c>
      <c r="D174" s="105" t="s">
        <v>622</v>
      </c>
      <c r="E174" s="94" t="s">
        <v>116</v>
      </c>
      <c r="F174" s="95" t="s">
        <v>149</v>
      </c>
      <c r="G174" s="94" t="s">
        <v>104</v>
      </c>
      <c r="H174" s="96" t="s">
        <v>38</v>
      </c>
      <c r="I174" s="96">
        <v>1</v>
      </c>
      <c r="J174" s="94">
        <v>7950000</v>
      </c>
      <c r="K174" s="106">
        <v>7950</v>
      </c>
    </row>
    <row r="175" spans="1:11" ht="37.5" x14ac:dyDescent="0.25">
      <c r="A175" s="92">
        <v>34</v>
      </c>
      <c r="B175" s="92" t="s">
        <v>76</v>
      </c>
      <c r="C175" s="93" t="s">
        <v>127</v>
      </c>
      <c r="D175" s="105" t="s">
        <v>622</v>
      </c>
      <c r="E175" s="94" t="s">
        <v>117</v>
      </c>
      <c r="F175" s="95" t="s">
        <v>150</v>
      </c>
      <c r="G175" s="94" t="s">
        <v>105</v>
      </c>
      <c r="H175" s="96" t="s">
        <v>38</v>
      </c>
      <c r="I175" s="96">
        <v>31000</v>
      </c>
      <c r="J175" s="94">
        <v>1000</v>
      </c>
      <c r="K175" s="106">
        <v>31000</v>
      </c>
    </row>
    <row r="176" spans="1:11" ht="37.5" x14ac:dyDescent="0.25">
      <c r="A176" s="92">
        <v>35</v>
      </c>
      <c r="B176" s="92" t="s">
        <v>76</v>
      </c>
      <c r="C176" s="93" t="s">
        <v>129</v>
      </c>
      <c r="D176" s="105" t="s">
        <v>622</v>
      </c>
      <c r="E176" s="94" t="s">
        <v>118</v>
      </c>
      <c r="F176" s="95" t="s">
        <v>151</v>
      </c>
      <c r="G176" s="94" t="s">
        <v>106</v>
      </c>
      <c r="H176" s="96" t="s">
        <v>38</v>
      </c>
      <c r="I176" s="96">
        <v>1</v>
      </c>
      <c r="J176" s="94">
        <v>35188820</v>
      </c>
      <c r="K176" s="106">
        <v>35188.82</v>
      </c>
    </row>
    <row r="177" spans="1:11" ht="37.5" x14ac:dyDescent="0.25">
      <c r="A177" s="92">
        <v>36</v>
      </c>
      <c r="B177" s="92" t="s">
        <v>76</v>
      </c>
      <c r="C177" s="93" t="s">
        <v>131</v>
      </c>
      <c r="D177" s="105" t="s">
        <v>622</v>
      </c>
      <c r="E177" s="94" t="s">
        <v>119</v>
      </c>
      <c r="F177" s="95" t="s">
        <v>152</v>
      </c>
      <c r="G177" s="94" t="s">
        <v>107</v>
      </c>
      <c r="H177" s="96" t="s">
        <v>38</v>
      </c>
      <c r="I177" s="96">
        <v>1</v>
      </c>
      <c r="J177" s="94">
        <v>1612800</v>
      </c>
      <c r="K177" s="106">
        <v>1612.8</v>
      </c>
    </row>
    <row r="178" spans="1:11" ht="37.5" x14ac:dyDescent="0.25">
      <c r="A178" s="92">
        <v>37</v>
      </c>
      <c r="B178" s="92" t="s">
        <v>76</v>
      </c>
      <c r="C178" s="93" t="s">
        <v>130</v>
      </c>
      <c r="D178" s="105" t="s">
        <v>622</v>
      </c>
      <c r="E178" s="94" t="s">
        <v>12</v>
      </c>
      <c r="F178" s="95" t="s">
        <v>79</v>
      </c>
      <c r="G178" s="94" t="s">
        <v>26</v>
      </c>
      <c r="H178" s="96" t="s">
        <v>38</v>
      </c>
      <c r="I178" s="96">
        <v>10000</v>
      </c>
      <c r="J178" s="94">
        <v>1000</v>
      </c>
      <c r="K178" s="106">
        <v>10000</v>
      </c>
    </row>
    <row r="179" spans="1:11" ht="30" x14ac:dyDescent="0.25">
      <c r="A179" s="92">
        <v>38</v>
      </c>
      <c r="B179" s="92" t="s">
        <v>76</v>
      </c>
      <c r="C179" s="108" t="s">
        <v>144</v>
      </c>
      <c r="D179" s="93" t="s">
        <v>622</v>
      </c>
      <c r="E179" s="94" t="s">
        <v>137</v>
      </c>
      <c r="F179" s="95" t="s">
        <v>30</v>
      </c>
      <c r="G179" s="94" t="s">
        <v>21</v>
      </c>
      <c r="H179" s="96" t="s">
        <v>38</v>
      </c>
      <c r="I179" s="96">
        <v>10</v>
      </c>
      <c r="J179" s="94">
        <v>3379291.2</v>
      </c>
      <c r="K179" s="106">
        <v>33792.911999999997</v>
      </c>
    </row>
    <row r="180" spans="1:11" ht="37.5" x14ac:dyDescent="0.25">
      <c r="A180" s="92">
        <v>40</v>
      </c>
      <c r="B180" s="92" t="s">
        <v>76</v>
      </c>
      <c r="C180" s="108" t="s">
        <v>141</v>
      </c>
      <c r="D180" s="105" t="s">
        <v>622</v>
      </c>
      <c r="E180" s="94" t="s">
        <v>136</v>
      </c>
      <c r="F180" s="109" t="s">
        <v>153</v>
      </c>
      <c r="G180" s="94" t="s">
        <v>138</v>
      </c>
      <c r="H180" s="96" t="s">
        <v>38</v>
      </c>
      <c r="I180" s="96">
        <v>1</v>
      </c>
      <c r="J180" s="94">
        <v>1297000</v>
      </c>
      <c r="K180" s="106">
        <v>1297</v>
      </c>
    </row>
    <row r="181" spans="1:11" ht="45" x14ac:dyDescent="0.25">
      <c r="A181" s="92">
        <v>44</v>
      </c>
      <c r="B181" s="92" t="s">
        <v>76</v>
      </c>
      <c r="C181" s="108" t="s">
        <v>142</v>
      </c>
      <c r="D181" s="105" t="s">
        <v>622</v>
      </c>
      <c r="E181" s="94" t="s">
        <v>135</v>
      </c>
      <c r="F181" s="95" t="s">
        <v>133</v>
      </c>
      <c r="G181" s="94" t="s">
        <v>139</v>
      </c>
      <c r="H181" s="96" t="s">
        <v>38</v>
      </c>
      <c r="I181" s="96">
        <v>1</v>
      </c>
      <c r="J181" s="94">
        <v>2700000</v>
      </c>
      <c r="K181" s="106">
        <v>2700</v>
      </c>
    </row>
    <row r="182" spans="1:11" ht="37.5" x14ac:dyDescent="0.25">
      <c r="A182" s="92">
        <v>45</v>
      </c>
      <c r="B182" s="92" t="s">
        <v>76</v>
      </c>
      <c r="C182" s="93" t="s">
        <v>143</v>
      </c>
      <c r="D182" s="105" t="s">
        <v>622</v>
      </c>
      <c r="E182" s="94" t="s">
        <v>134</v>
      </c>
      <c r="F182" s="95" t="s">
        <v>154</v>
      </c>
      <c r="G182" s="94" t="s">
        <v>140</v>
      </c>
      <c r="H182" s="96" t="s">
        <v>38</v>
      </c>
      <c r="I182" s="96">
        <v>1</v>
      </c>
      <c r="J182" s="94">
        <v>1971750</v>
      </c>
      <c r="K182" s="106">
        <v>1971.75</v>
      </c>
    </row>
    <row r="183" spans="1:11" ht="18.75" customHeight="1" x14ac:dyDescent="0.25">
      <c r="A183" s="161" t="s">
        <v>200</v>
      </c>
      <c r="B183" s="162"/>
      <c r="C183" s="162"/>
      <c r="D183" s="162"/>
      <c r="E183" s="162"/>
      <c r="F183" s="162"/>
      <c r="G183" s="162"/>
      <c r="H183" s="84"/>
      <c r="I183" s="79">
        <v>218117.66519999999</v>
      </c>
      <c r="J183" s="80">
        <v>111493281.23</v>
      </c>
      <c r="K183" s="81">
        <v>960334.28136896796</v>
      </c>
    </row>
    <row r="184" spans="1:11" ht="18.75" customHeight="1" x14ac:dyDescent="0.25">
      <c r="B184" s="131" t="s">
        <v>19</v>
      </c>
      <c r="C184" s="131"/>
      <c r="D184" s="131"/>
      <c r="E184" s="131"/>
      <c r="F184" s="131"/>
      <c r="G184" s="131"/>
      <c r="H184" s="131"/>
      <c r="I184" s="131"/>
      <c r="J184" s="131"/>
      <c r="K184" s="131"/>
    </row>
  </sheetData>
  <mergeCells count="21">
    <mergeCell ref="D5:D6"/>
    <mergeCell ref="J5:J6"/>
    <mergeCell ref="F5:G5"/>
    <mergeCell ref="A131:K131"/>
    <mergeCell ref="A40:G40"/>
    <mergeCell ref="A145:G145"/>
    <mergeCell ref="A146:K146"/>
    <mergeCell ref="A183:G183"/>
    <mergeCell ref="B184:K184"/>
    <mergeCell ref="H1:K1"/>
    <mergeCell ref="J2:K2"/>
    <mergeCell ref="A3:K3"/>
    <mergeCell ref="A5:A6"/>
    <mergeCell ref="A130:G130"/>
    <mergeCell ref="A41:K41"/>
    <mergeCell ref="E5:E6"/>
    <mergeCell ref="K5:K6"/>
    <mergeCell ref="H5:H6"/>
    <mergeCell ref="I5:I6"/>
    <mergeCell ref="B5:B6"/>
    <mergeCell ref="C5:C6"/>
  </mergeCells>
  <printOptions horizontalCentered="1"/>
  <pageMargins left="0.19685039370078741" right="0.19685039370078741" top="0.19685039370078741" bottom="0.19685039370078741" header="0" footer="0"/>
  <pageSetup paperSize="9" scale="5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M12"/>
  <sheetViews>
    <sheetView view="pageBreakPreview" zoomScale="85" zoomScaleNormal="70" zoomScaleSheetLayoutView="85" workbookViewId="0">
      <selection activeCell="E9" sqref="E9"/>
    </sheetView>
  </sheetViews>
  <sheetFormatPr defaultColWidth="9.140625" defaultRowHeight="18.75" x14ac:dyDescent="0.25"/>
  <cols>
    <col min="1" max="1" width="8.140625" style="3" customWidth="1"/>
    <col min="2" max="2" width="14.28515625" style="13" customWidth="1"/>
    <col min="3" max="3" width="50.28515625" style="3" customWidth="1"/>
    <col min="4" max="4" width="24.85546875" style="13" customWidth="1"/>
    <col min="5" max="5" width="22.140625" style="13" customWidth="1"/>
    <col min="6" max="7" width="18.5703125" style="13" customWidth="1"/>
    <col min="8" max="8" width="21.7109375" style="13" customWidth="1"/>
    <col min="9" max="9" width="16.7109375" style="3" customWidth="1"/>
    <col min="10" max="12" width="15.7109375" style="3" customWidth="1"/>
    <col min="13" max="16" width="18.7109375" style="3" customWidth="1"/>
    <col min="17" max="22" width="15.7109375" style="3" customWidth="1"/>
    <col min="23" max="16384" width="9.140625" style="3"/>
  </cols>
  <sheetData>
    <row r="1" spans="1:13" ht="93.75" customHeight="1" x14ac:dyDescent="0.25">
      <c r="F1" s="130" t="s">
        <v>201</v>
      </c>
      <c r="G1" s="130"/>
      <c r="H1" s="130"/>
    </row>
    <row r="2" spans="1:13" x14ac:dyDescent="0.25">
      <c r="H2" s="33"/>
    </row>
    <row r="3" spans="1:13" ht="81.75" customHeight="1" x14ac:dyDescent="0.25">
      <c r="A3" s="127" t="s">
        <v>202</v>
      </c>
      <c r="B3" s="127"/>
      <c r="C3" s="127"/>
      <c r="D3" s="127"/>
      <c r="E3" s="127"/>
      <c r="F3" s="127"/>
      <c r="G3" s="127"/>
      <c r="H3" s="127"/>
      <c r="I3" s="12"/>
      <c r="J3" s="12"/>
      <c r="K3" s="12"/>
      <c r="L3" s="12"/>
    </row>
    <row r="4" spans="1:13" x14ac:dyDescent="0.25">
      <c r="H4" s="14"/>
    </row>
    <row r="5" spans="1:13" ht="45" customHeight="1" x14ac:dyDescent="0.25">
      <c r="A5" s="164" t="s">
        <v>161</v>
      </c>
      <c r="B5" s="164" t="s">
        <v>183</v>
      </c>
      <c r="C5" s="164" t="s">
        <v>203</v>
      </c>
      <c r="D5" s="164" t="s">
        <v>187</v>
      </c>
      <c r="E5" s="164" t="s">
        <v>194</v>
      </c>
      <c r="F5" s="136" t="s">
        <v>174</v>
      </c>
      <c r="G5" s="136"/>
      <c r="H5" s="164" t="s">
        <v>204</v>
      </c>
      <c r="M5" s="15"/>
    </row>
    <row r="6" spans="1:13" ht="126.75" customHeight="1" x14ac:dyDescent="0.25">
      <c r="A6" s="165"/>
      <c r="B6" s="165"/>
      <c r="C6" s="165"/>
      <c r="D6" s="165"/>
      <c r="E6" s="165"/>
      <c r="F6" s="27" t="s">
        <v>68</v>
      </c>
      <c r="G6" s="27" t="s">
        <v>175</v>
      </c>
      <c r="H6" s="165"/>
    </row>
    <row r="7" spans="1:13" ht="37.5" customHeight="1" x14ac:dyDescent="0.25">
      <c r="A7" s="16">
        <v>1</v>
      </c>
      <c r="B7" s="171" t="s">
        <v>631</v>
      </c>
      <c r="C7" s="172"/>
      <c r="D7" s="172"/>
      <c r="E7" s="172"/>
      <c r="F7" s="172"/>
      <c r="G7" s="172"/>
      <c r="H7" s="173"/>
    </row>
    <row r="8" spans="1:13" ht="37.5" customHeight="1" x14ac:dyDescent="0.25">
      <c r="A8" s="16">
        <f t="shared" ref="A8:A10" si="0">+A7+1</f>
        <v>2</v>
      </c>
      <c r="B8" s="16"/>
      <c r="C8" s="7"/>
      <c r="D8" s="16"/>
      <c r="E8" s="16"/>
      <c r="F8" s="16"/>
      <c r="G8" s="16"/>
      <c r="H8" s="16"/>
    </row>
    <row r="9" spans="1:13" ht="37.5" customHeight="1" x14ac:dyDescent="0.25">
      <c r="A9" s="16">
        <f t="shared" si="0"/>
        <v>3</v>
      </c>
      <c r="B9" s="16"/>
      <c r="C9" s="7"/>
      <c r="D9" s="16"/>
      <c r="E9" s="16"/>
      <c r="F9" s="16"/>
      <c r="G9" s="16"/>
      <c r="H9" s="16"/>
    </row>
    <row r="10" spans="1:13" ht="37.5" customHeight="1" x14ac:dyDescent="0.25">
      <c r="A10" s="16">
        <f t="shared" si="0"/>
        <v>4</v>
      </c>
      <c r="B10" s="16"/>
      <c r="C10" s="7"/>
      <c r="D10" s="16"/>
      <c r="E10" s="16"/>
      <c r="F10" s="16"/>
      <c r="G10" s="16"/>
      <c r="H10" s="16"/>
    </row>
    <row r="12" spans="1:13" ht="70.5" customHeight="1" x14ac:dyDescent="0.25">
      <c r="B12" s="131" t="s">
        <v>180</v>
      </c>
      <c r="C12" s="131"/>
      <c r="D12" s="131"/>
      <c r="E12" s="131"/>
      <c r="F12" s="131"/>
      <c r="G12" s="131"/>
      <c r="H12" s="131"/>
    </row>
  </sheetData>
  <autoFilter ref="A5:M10" xr:uid="{00000000-0009-0000-0000-000005000000}">
    <filterColumn colId="6" showButton="0"/>
  </autoFilter>
  <mergeCells count="11">
    <mergeCell ref="F1:H1"/>
    <mergeCell ref="H5:H6"/>
    <mergeCell ref="B12:H12"/>
    <mergeCell ref="E5:E6"/>
    <mergeCell ref="F5:G5"/>
    <mergeCell ref="A3:H3"/>
    <mergeCell ref="A5:A6"/>
    <mergeCell ref="B5:B6"/>
    <mergeCell ref="C5:C6"/>
    <mergeCell ref="D5:D6"/>
    <mergeCell ref="B7:H7"/>
  </mergeCells>
  <printOptions horizontalCentered="1"/>
  <pageMargins left="0.19685039370078741" right="0.19685039370078741" top="0.19685039370078741" bottom="0.19685039370078741" header="0" footer="0"/>
  <pageSetup paperSize="9" scale="8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P15"/>
  <sheetViews>
    <sheetView zoomScaleNormal="100" workbookViewId="0">
      <selection activeCell="A7" sqref="A7:H7"/>
    </sheetView>
  </sheetViews>
  <sheetFormatPr defaultColWidth="9.140625" defaultRowHeight="15" x14ac:dyDescent="0.25"/>
  <cols>
    <col min="1" max="1" width="9.140625" style="43"/>
    <col min="2" max="2" width="27.7109375" style="45" customWidth="1"/>
    <col min="3" max="3" width="15.140625" style="44" customWidth="1"/>
    <col min="4" max="4" width="20.28515625" style="25" customWidth="1"/>
    <col min="5" max="5" width="26.42578125" style="25" customWidth="1"/>
    <col min="6" max="7" width="19.140625" style="25" customWidth="1"/>
    <col min="8" max="8" width="18.140625" style="25" customWidth="1"/>
    <col min="9" max="16384" width="9.140625" style="25"/>
  </cols>
  <sheetData>
    <row r="1" spans="1:16" ht="60.75" customHeight="1" x14ac:dyDescent="0.25">
      <c r="F1" s="177" t="s">
        <v>205</v>
      </c>
      <c r="G1" s="124"/>
      <c r="H1" s="124"/>
    </row>
    <row r="2" spans="1:16" x14ac:dyDescent="0.25">
      <c r="F2" s="124"/>
      <c r="G2" s="124"/>
      <c r="H2" s="124"/>
    </row>
    <row r="3" spans="1:16" ht="46.5" customHeight="1" x14ac:dyDescent="0.25">
      <c r="A3" s="178" t="s">
        <v>206</v>
      </c>
      <c r="B3" s="178"/>
      <c r="C3" s="178"/>
      <c r="D3" s="178"/>
      <c r="E3" s="178"/>
      <c r="F3" s="178"/>
      <c r="G3" s="178"/>
      <c r="H3" s="178"/>
    </row>
    <row r="4" spans="1:16" x14ac:dyDescent="0.25">
      <c r="H4" s="55"/>
    </row>
    <row r="5" spans="1:16" s="37" customFormat="1" ht="43.5" customHeight="1" x14ac:dyDescent="0.25">
      <c r="A5" s="174" t="s">
        <v>161</v>
      </c>
      <c r="B5" s="174" t="s">
        <v>207</v>
      </c>
      <c r="C5" s="174" t="s">
        <v>208</v>
      </c>
      <c r="D5" s="179" t="s">
        <v>209</v>
      </c>
      <c r="E5" s="180"/>
      <c r="F5" s="174" t="s">
        <v>212</v>
      </c>
      <c r="G5" s="174" t="s">
        <v>213</v>
      </c>
      <c r="H5" s="174" t="s">
        <v>214</v>
      </c>
    </row>
    <row r="6" spans="1:16" s="37" customFormat="1" ht="105" customHeight="1" x14ac:dyDescent="0.25">
      <c r="A6" s="175"/>
      <c r="B6" s="175"/>
      <c r="C6" s="175"/>
      <c r="D6" s="54" t="s">
        <v>210</v>
      </c>
      <c r="E6" s="54" t="s">
        <v>211</v>
      </c>
      <c r="F6" s="175"/>
      <c r="G6" s="175"/>
      <c r="H6" s="175"/>
    </row>
    <row r="7" spans="1:16" s="37" customFormat="1" ht="53.25" customHeight="1" x14ac:dyDescent="0.25">
      <c r="A7" s="181" t="s">
        <v>630</v>
      </c>
      <c r="B7" s="182"/>
      <c r="C7" s="182"/>
      <c r="D7" s="182"/>
      <c r="E7" s="182"/>
      <c r="F7" s="182"/>
      <c r="G7" s="182"/>
      <c r="H7" s="183"/>
    </row>
    <row r="8" spans="1:16" x14ac:dyDescent="0.25">
      <c r="A8" s="49">
        <v>1</v>
      </c>
      <c r="B8" s="52"/>
      <c r="C8" s="53"/>
      <c r="D8" s="50"/>
      <c r="E8" s="50"/>
      <c r="F8" s="50"/>
      <c r="G8" s="50"/>
      <c r="H8" s="50"/>
    </row>
    <row r="9" spans="1:16" x14ac:dyDescent="0.25">
      <c r="A9" s="49">
        <f>+A8+1</f>
        <v>2</v>
      </c>
      <c r="B9" s="52"/>
      <c r="C9" s="51"/>
      <c r="D9" s="50"/>
      <c r="E9" s="50"/>
      <c r="F9" s="50"/>
      <c r="G9" s="50"/>
      <c r="H9" s="50"/>
    </row>
    <row r="10" spans="1:16" x14ac:dyDescent="0.25">
      <c r="A10" s="49">
        <f>+A9+1</f>
        <v>3</v>
      </c>
      <c r="B10" s="52"/>
      <c r="C10" s="51"/>
      <c r="D10" s="50"/>
      <c r="E10" s="50"/>
      <c r="F10" s="50"/>
      <c r="G10" s="50"/>
      <c r="H10" s="50"/>
    </row>
    <row r="11" spans="1:16" x14ac:dyDescent="0.25">
      <c r="A11" s="49">
        <f>+A10+1</f>
        <v>4</v>
      </c>
      <c r="B11" s="48"/>
      <c r="C11" s="47"/>
      <c r="D11" s="46"/>
      <c r="E11" s="46"/>
      <c r="F11" s="46"/>
      <c r="G11" s="46"/>
      <c r="H11" s="46"/>
    </row>
    <row r="12" spans="1:16" x14ac:dyDescent="0.25">
      <c r="A12" s="49">
        <f>+A11+1</f>
        <v>5</v>
      </c>
      <c r="B12" s="48"/>
      <c r="C12" s="47"/>
      <c r="D12" s="46"/>
      <c r="E12" s="46"/>
      <c r="F12" s="46"/>
      <c r="G12" s="46"/>
      <c r="H12" s="46"/>
    </row>
    <row r="13" spans="1:16" x14ac:dyDescent="0.25">
      <c r="A13" s="49">
        <f>+A12+1</f>
        <v>6</v>
      </c>
      <c r="B13" s="48"/>
      <c r="C13" s="47"/>
      <c r="D13" s="46"/>
      <c r="E13" s="46"/>
      <c r="F13" s="46"/>
      <c r="G13" s="46"/>
      <c r="H13" s="46"/>
    </row>
    <row r="15" spans="1:16" ht="18.75" x14ac:dyDescent="0.25">
      <c r="A15" s="176" t="s">
        <v>215</v>
      </c>
      <c r="B15" s="176"/>
      <c r="C15" s="176"/>
      <c r="D15" s="176"/>
      <c r="E15" s="176"/>
      <c r="F15" s="176"/>
      <c r="G15" s="176"/>
      <c r="H15" s="176"/>
      <c r="I15" s="26"/>
      <c r="J15" s="26"/>
      <c r="K15" s="26"/>
      <c r="L15" s="26"/>
      <c r="M15" s="26"/>
      <c r="N15" s="26"/>
      <c r="O15" s="26"/>
      <c r="P15" s="26"/>
    </row>
  </sheetData>
  <mergeCells count="12">
    <mergeCell ref="G5:G6"/>
    <mergeCell ref="A15:H15"/>
    <mergeCell ref="F1:H1"/>
    <mergeCell ref="F2:H2"/>
    <mergeCell ref="A3:H3"/>
    <mergeCell ref="D5:E5"/>
    <mergeCell ref="C5:C6"/>
    <mergeCell ref="B5:B6"/>
    <mergeCell ref="A5:A6"/>
    <mergeCell ref="F5:F6"/>
    <mergeCell ref="H5:H6"/>
    <mergeCell ref="A7:H7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A1:K24"/>
  <sheetViews>
    <sheetView workbookViewId="0">
      <selection activeCell="F9" sqref="F9"/>
    </sheetView>
  </sheetViews>
  <sheetFormatPr defaultColWidth="9.140625" defaultRowHeight="15" x14ac:dyDescent="0.25"/>
  <cols>
    <col min="1" max="1" width="9.140625" style="43"/>
    <col min="2" max="2" width="35" style="45" customWidth="1"/>
    <col min="3" max="3" width="12.85546875" style="45" customWidth="1"/>
    <col min="4" max="5" width="12.85546875" style="44" customWidth="1"/>
    <col min="6" max="6" width="17.28515625" style="25" customWidth="1"/>
    <col min="7" max="7" width="17.140625" style="25" customWidth="1"/>
    <col min="8" max="10" width="15" style="25" customWidth="1"/>
    <col min="11" max="11" width="16.140625" style="25" customWidth="1"/>
    <col min="12" max="16384" width="9.140625" style="25"/>
  </cols>
  <sheetData>
    <row r="1" spans="1:11" ht="73.5" customHeight="1" x14ac:dyDescent="0.25">
      <c r="H1" s="122" t="s">
        <v>216</v>
      </c>
      <c r="I1" s="123"/>
      <c r="J1" s="123"/>
      <c r="K1" s="123"/>
    </row>
    <row r="2" spans="1:11" ht="70.150000000000006" customHeight="1" x14ac:dyDescent="0.25">
      <c r="A2" s="178" t="s">
        <v>217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</row>
    <row r="3" spans="1:11" x14ac:dyDescent="0.25">
      <c r="K3" s="55"/>
    </row>
    <row r="4" spans="1:11" s="37" customFormat="1" ht="33" customHeight="1" x14ac:dyDescent="0.25">
      <c r="A4" s="174" t="s">
        <v>161</v>
      </c>
      <c r="B4" s="174" t="s">
        <v>218</v>
      </c>
      <c r="C4" s="174" t="s">
        <v>219</v>
      </c>
      <c r="D4" s="174" t="s">
        <v>220</v>
      </c>
      <c r="E4" s="174" t="s">
        <v>221</v>
      </c>
      <c r="F4" s="179" t="s">
        <v>209</v>
      </c>
      <c r="G4" s="180"/>
      <c r="H4" s="174" t="s">
        <v>223</v>
      </c>
      <c r="I4" s="174" t="s">
        <v>213</v>
      </c>
      <c r="J4" s="174" t="s">
        <v>224</v>
      </c>
      <c r="K4" s="174" t="s">
        <v>225</v>
      </c>
    </row>
    <row r="5" spans="1:11" s="37" customFormat="1" ht="105.75" customHeight="1" x14ac:dyDescent="0.25">
      <c r="A5" s="175"/>
      <c r="B5" s="175"/>
      <c r="C5" s="175"/>
      <c r="D5" s="175"/>
      <c r="E5" s="175"/>
      <c r="F5" s="54" t="s">
        <v>222</v>
      </c>
      <c r="G5" s="54" t="s">
        <v>211</v>
      </c>
      <c r="H5" s="175"/>
      <c r="I5" s="175"/>
      <c r="J5" s="175"/>
      <c r="K5" s="175"/>
    </row>
    <row r="6" spans="1:11" s="37" customFormat="1" ht="105.75" customHeight="1" x14ac:dyDescent="0.25">
      <c r="A6" s="181" t="s">
        <v>629</v>
      </c>
      <c r="B6" s="182"/>
      <c r="C6" s="182"/>
      <c r="D6" s="182"/>
      <c r="E6" s="182"/>
      <c r="F6" s="182"/>
      <c r="G6" s="182"/>
      <c r="H6" s="182"/>
      <c r="I6" s="182"/>
      <c r="J6" s="182"/>
      <c r="K6" s="183"/>
    </row>
    <row r="7" spans="1:11" ht="19.5" customHeight="1" x14ac:dyDescent="0.25">
      <c r="A7" s="56" t="s">
        <v>13</v>
      </c>
      <c r="B7" s="57" t="s">
        <v>226</v>
      </c>
      <c r="C7" s="52"/>
      <c r="D7" s="53"/>
      <c r="E7" s="53"/>
      <c r="F7" s="50"/>
      <c r="G7" s="50"/>
      <c r="H7" s="50"/>
      <c r="I7" s="50"/>
      <c r="J7" s="50"/>
      <c r="K7" s="50"/>
    </row>
    <row r="8" spans="1:11" ht="19.5" customHeight="1" x14ac:dyDescent="0.25">
      <c r="A8" s="56"/>
      <c r="B8" s="57"/>
      <c r="C8" s="52"/>
      <c r="D8" s="53"/>
      <c r="E8" s="53"/>
      <c r="F8" s="50"/>
      <c r="G8" s="50"/>
      <c r="H8" s="50"/>
      <c r="I8" s="50"/>
      <c r="J8" s="50"/>
      <c r="K8" s="50"/>
    </row>
    <row r="9" spans="1:11" ht="19.5" customHeight="1" x14ac:dyDescent="0.25">
      <c r="A9" s="56"/>
      <c r="B9" s="57"/>
      <c r="C9" s="52"/>
      <c r="D9" s="53"/>
      <c r="E9" s="53"/>
      <c r="F9" s="50"/>
      <c r="G9" s="50"/>
      <c r="H9" s="50"/>
      <c r="I9" s="50"/>
      <c r="J9" s="50"/>
      <c r="K9" s="50"/>
    </row>
    <row r="10" spans="1:11" ht="19.5" customHeight="1" x14ac:dyDescent="0.25">
      <c r="A10" s="56" t="s">
        <v>14</v>
      </c>
      <c r="B10" s="57" t="s">
        <v>227</v>
      </c>
      <c r="C10" s="52"/>
      <c r="D10" s="53"/>
      <c r="E10" s="53"/>
      <c r="F10" s="50"/>
      <c r="G10" s="50"/>
      <c r="H10" s="50"/>
      <c r="I10" s="50"/>
      <c r="J10" s="50"/>
      <c r="K10" s="50"/>
    </row>
    <row r="11" spans="1:11" ht="19.5" customHeight="1" x14ac:dyDescent="0.25">
      <c r="A11" s="56"/>
      <c r="B11" s="57"/>
      <c r="C11" s="52"/>
      <c r="D11" s="53"/>
      <c r="E11" s="53"/>
      <c r="F11" s="50"/>
      <c r="G11" s="50"/>
      <c r="H11" s="50"/>
      <c r="I11" s="50"/>
      <c r="J11" s="50"/>
      <c r="K11" s="50"/>
    </row>
    <row r="12" spans="1:11" ht="19.5" customHeight="1" x14ac:dyDescent="0.25">
      <c r="A12" s="56"/>
      <c r="B12" s="57"/>
      <c r="C12" s="52"/>
      <c r="D12" s="53"/>
      <c r="E12" s="53"/>
      <c r="F12" s="50"/>
      <c r="G12" s="50"/>
      <c r="H12" s="50"/>
      <c r="I12" s="50"/>
      <c r="J12" s="50"/>
      <c r="K12" s="50"/>
    </row>
    <row r="13" spans="1:11" ht="19.5" customHeight="1" x14ac:dyDescent="0.25">
      <c r="A13" s="56" t="s">
        <v>15</v>
      </c>
      <c r="B13" s="57" t="s">
        <v>228</v>
      </c>
      <c r="C13" s="52"/>
      <c r="D13" s="53"/>
      <c r="E13" s="53"/>
      <c r="F13" s="50"/>
      <c r="G13" s="50"/>
      <c r="H13" s="50"/>
      <c r="I13" s="50"/>
      <c r="J13" s="50"/>
      <c r="K13" s="50"/>
    </row>
    <row r="14" spans="1:11" ht="19.5" customHeight="1" x14ac:dyDescent="0.25">
      <c r="A14" s="56"/>
      <c r="B14" s="57"/>
      <c r="C14" s="52"/>
      <c r="D14" s="53"/>
      <c r="E14" s="53"/>
      <c r="F14" s="50"/>
      <c r="G14" s="50"/>
      <c r="H14" s="50"/>
      <c r="I14" s="50"/>
      <c r="J14" s="50"/>
      <c r="K14" s="50"/>
    </row>
    <row r="15" spans="1:11" ht="19.5" customHeight="1" x14ac:dyDescent="0.25">
      <c r="A15" s="56"/>
      <c r="B15" s="57"/>
      <c r="C15" s="52"/>
      <c r="D15" s="53"/>
      <c r="E15" s="53"/>
      <c r="F15" s="50"/>
      <c r="G15" s="50"/>
      <c r="H15" s="50"/>
      <c r="I15" s="50"/>
      <c r="J15" s="50"/>
      <c r="K15" s="50"/>
    </row>
    <row r="16" spans="1:11" ht="30" customHeight="1" x14ac:dyDescent="0.25">
      <c r="A16" s="56" t="s">
        <v>16</v>
      </c>
      <c r="B16" s="57" t="s">
        <v>229</v>
      </c>
      <c r="C16" s="52"/>
      <c r="D16" s="53"/>
      <c r="E16" s="53"/>
      <c r="F16" s="50"/>
      <c r="G16" s="50"/>
      <c r="H16" s="50"/>
      <c r="I16" s="50"/>
      <c r="J16" s="50"/>
      <c r="K16" s="50"/>
    </row>
    <row r="17" spans="1:11" ht="19.5" customHeight="1" x14ac:dyDescent="0.25">
      <c r="A17" s="56"/>
      <c r="B17" s="57"/>
      <c r="C17" s="52"/>
      <c r="D17" s="53"/>
      <c r="E17" s="53"/>
      <c r="F17" s="50"/>
      <c r="G17" s="50"/>
      <c r="H17" s="50"/>
      <c r="I17" s="50"/>
      <c r="J17" s="50"/>
      <c r="K17" s="50"/>
    </row>
    <row r="18" spans="1:11" ht="19.5" customHeight="1" x14ac:dyDescent="0.25">
      <c r="A18" s="56"/>
      <c r="B18" s="57"/>
      <c r="C18" s="52"/>
      <c r="D18" s="53"/>
      <c r="E18" s="53"/>
      <c r="F18" s="50"/>
      <c r="G18" s="50"/>
      <c r="H18" s="50"/>
      <c r="I18" s="50"/>
      <c r="J18" s="50"/>
      <c r="K18" s="50"/>
    </row>
    <row r="19" spans="1:11" ht="19.5" customHeight="1" x14ac:dyDescent="0.25">
      <c r="A19" s="56" t="s">
        <v>17</v>
      </c>
      <c r="B19" s="57" t="s">
        <v>230</v>
      </c>
      <c r="C19" s="52"/>
      <c r="D19" s="53"/>
      <c r="E19" s="53"/>
      <c r="F19" s="50"/>
      <c r="G19" s="50"/>
      <c r="H19" s="50"/>
      <c r="I19" s="50"/>
      <c r="J19" s="50"/>
      <c r="K19" s="50"/>
    </row>
    <row r="20" spans="1:11" ht="19.5" customHeight="1" x14ac:dyDescent="0.25">
      <c r="A20" s="56"/>
      <c r="B20" s="57"/>
      <c r="C20" s="52"/>
      <c r="D20" s="53"/>
      <c r="E20" s="53"/>
      <c r="F20" s="50"/>
      <c r="G20" s="50"/>
      <c r="H20" s="50"/>
      <c r="I20" s="50"/>
      <c r="J20" s="50"/>
      <c r="K20" s="50"/>
    </row>
    <row r="21" spans="1:11" ht="19.5" customHeight="1" x14ac:dyDescent="0.25">
      <c r="A21" s="56"/>
      <c r="B21" s="57"/>
      <c r="C21" s="52"/>
      <c r="D21" s="53"/>
      <c r="E21" s="53"/>
      <c r="F21" s="50"/>
      <c r="G21" s="50"/>
      <c r="H21" s="50"/>
      <c r="I21" s="50"/>
      <c r="J21" s="50"/>
      <c r="K21" s="50"/>
    </row>
    <row r="22" spans="1:11" ht="19.5" customHeight="1" x14ac:dyDescent="0.25">
      <c r="A22" s="56" t="s">
        <v>18</v>
      </c>
      <c r="B22" s="57" t="s">
        <v>231</v>
      </c>
      <c r="C22" s="52"/>
      <c r="D22" s="53"/>
      <c r="E22" s="53"/>
      <c r="F22" s="50"/>
      <c r="G22" s="50"/>
      <c r="H22" s="50"/>
      <c r="I22" s="50"/>
      <c r="J22" s="50"/>
      <c r="K22" s="50"/>
    </row>
    <row r="23" spans="1:11" ht="19.5" customHeight="1" x14ac:dyDescent="0.25">
      <c r="A23" s="49"/>
      <c r="B23" s="57"/>
      <c r="C23" s="52"/>
      <c r="D23" s="53"/>
      <c r="E23" s="53"/>
      <c r="F23" s="50"/>
      <c r="G23" s="50"/>
      <c r="H23" s="50"/>
      <c r="I23" s="50"/>
      <c r="J23" s="50"/>
      <c r="K23" s="50"/>
    </row>
    <row r="24" spans="1:11" ht="19.5" customHeight="1" x14ac:dyDescent="0.25">
      <c r="A24" s="49"/>
      <c r="B24" s="52"/>
      <c r="C24" s="52"/>
      <c r="D24" s="51"/>
      <c r="E24" s="51"/>
      <c r="F24" s="50"/>
      <c r="G24" s="50"/>
      <c r="H24" s="50"/>
      <c r="I24" s="50"/>
      <c r="J24" s="50"/>
      <c r="K24" s="50"/>
    </row>
  </sheetData>
  <mergeCells count="13">
    <mergeCell ref="A6:K6"/>
    <mergeCell ref="J4:J5"/>
    <mergeCell ref="K4:K5"/>
    <mergeCell ref="H1:K1"/>
    <mergeCell ref="A2:K2"/>
    <mergeCell ref="A4:A5"/>
    <mergeCell ref="B4:B5"/>
    <mergeCell ref="C4:C5"/>
    <mergeCell ref="D4:D5"/>
    <mergeCell ref="E4:E5"/>
    <mergeCell ref="F4:G4"/>
    <mergeCell ref="H4:H5"/>
    <mergeCell ref="I4:I5"/>
  </mergeCells>
  <pageMargins left="0.32" right="0.17" top="0.45" bottom="0.28000000000000003" header="0.31496062992125984" footer="0.31496062992125984"/>
  <pageSetup paperSize="9" scale="6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A1:R25"/>
  <sheetViews>
    <sheetView workbookViewId="0">
      <selection activeCell="A6" sqref="A6:F6"/>
    </sheetView>
  </sheetViews>
  <sheetFormatPr defaultRowHeight="15" x14ac:dyDescent="0.25"/>
  <cols>
    <col min="1" max="1" width="9.140625" style="25"/>
    <col min="2" max="2" width="18.140625" style="25" customWidth="1"/>
    <col min="3" max="3" width="34.140625" style="25" customWidth="1"/>
    <col min="4" max="4" width="22.85546875" style="25" customWidth="1"/>
    <col min="5" max="6" width="25.5703125" style="25" customWidth="1"/>
    <col min="7" max="16384" width="9.140625" style="25"/>
  </cols>
  <sheetData>
    <row r="1" spans="1:18" ht="77.25" customHeight="1" x14ac:dyDescent="0.25">
      <c r="E1" s="122" t="s">
        <v>232</v>
      </c>
      <c r="F1" s="123"/>
    </row>
    <row r="3" spans="1:18" ht="48" customHeight="1" x14ac:dyDescent="0.25">
      <c r="A3" s="184" t="s">
        <v>233</v>
      </c>
      <c r="B3" s="184"/>
      <c r="C3" s="184"/>
      <c r="D3" s="184"/>
      <c r="E3" s="184"/>
      <c r="F3" s="184"/>
      <c r="G3" s="58"/>
      <c r="H3" s="58"/>
      <c r="I3" s="58"/>
    </row>
    <row r="5" spans="1:18" ht="28.5" x14ac:dyDescent="0.25">
      <c r="A5" s="56" t="s">
        <v>161</v>
      </c>
      <c r="B5" s="56" t="s">
        <v>234</v>
      </c>
      <c r="C5" s="56" t="s">
        <v>235</v>
      </c>
      <c r="D5" s="56" t="s">
        <v>236</v>
      </c>
      <c r="E5" s="56" t="s">
        <v>237</v>
      </c>
      <c r="F5" s="56" t="s">
        <v>238</v>
      </c>
      <c r="G5" s="43"/>
      <c r="H5" s="43"/>
      <c r="I5" s="43"/>
      <c r="J5" s="59"/>
      <c r="K5" s="59"/>
      <c r="L5" s="59"/>
      <c r="M5" s="59"/>
      <c r="N5" s="59"/>
      <c r="O5" s="59"/>
      <c r="P5" s="59"/>
      <c r="Q5" s="59"/>
      <c r="R5" s="59"/>
    </row>
    <row r="6" spans="1:18" ht="50.25" customHeight="1" x14ac:dyDescent="0.25">
      <c r="A6" s="185" t="s">
        <v>628</v>
      </c>
      <c r="B6" s="186"/>
      <c r="C6" s="186"/>
      <c r="D6" s="186"/>
      <c r="E6" s="186"/>
      <c r="F6" s="187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1:18" x14ac:dyDescent="0.25">
      <c r="A7" s="60"/>
      <c r="B7" s="60"/>
      <c r="C7" s="60"/>
      <c r="D7" s="46"/>
      <c r="E7" s="46"/>
      <c r="F7" s="46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</row>
    <row r="8" spans="1:18" x14ac:dyDescent="0.25">
      <c r="A8" s="60"/>
      <c r="B8" s="60"/>
      <c r="C8" s="60"/>
      <c r="D8" s="46"/>
      <c r="E8" s="46"/>
      <c r="F8" s="46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</row>
    <row r="9" spans="1:18" x14ac:dyDescent="0.25">
      <c r="A9" s="60"/>
      <c r="B9" s="60"/>
      <c r="C9" s="60"/>
      <c r="D9" s="46"/>
      <c r="E9" s="46"/>
      <c r="F9" s="46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</row>
    <row r="10" spans="1:18" x14ac:dyDescent="0.25">
      <c r="A10" s="60"/>
      <c r="B10" s="60"/>
      <c r="C10" s="60"/>
      <c r="D10" s="46"/>
      <c r="E10" s="46"/>
      <c r="F10" s="46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</row>
    <row r="11" spans="1:18" x14ac:dyDescent="0.25">
      <c r="A11" s="60"/>
      <c r="B11" s="60"/>
      <c r="C11" s="60"/>
      <c r="D11" s="46"/>
      <c r="E11" s="46"/>
      <c r="F11" s="4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</row>
    <row r="12" spans="1:18" x14ac:dyDescent="0.25">
      <c r="A12" s="60"/>
      <c r="B12" s="60"/>
      <c r="C12" s="60"/>
      <c r="D12" s="46"/>
      <c r="E12" s="46"/>
      <c r="F12" s="4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</row>
    <row r="13" spans="1:18" x14ac:dyDescent="0.25">
      <c r="A13" s="60"/>
      <c r="B13" s="60"/>
      <c r="C13" s="60"/>
      <c r="D13" s="46"/>
      <c r="E13" s="46"/>
      <c r="F13" s="4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</row>
    <row r="14" spans="1:18" x14ac:dyDescent="0.25">
      <c r="A14" s="60"/>
      <c r="B14" s="60"/>
      <c r="C14" s="60"/>
      <c r="D14" s="46"/>
      <c r="E14" s="46"/>
      <c r="F14" s="4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</row>
    <row r="15" spans="1:18" x14ac:dyDescent="0.25"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</row>
    <row r="16" spans="1:18" x14ac:dyDescent="0.25"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</row>
    <row r="17" spans="4:18" x14ac:dyDescent="0.25"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</row>
    <row r="18" spans="4:18" x14ac:dyDescent="0.25"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</row>
    <row r="19" spans="4:18" x14ac:dyDescent="0.25"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</row>
    <row r="20" spans="4:18" x14ac:dyDescent="0.25"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</row>
    <row r="21" spans="4:18" x14ac:dyDescent="0.25"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</row>
    <row r="22" spans="4:18" x14ac:dyDescent="0.25"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</row>
    <row r="23" spans="4:18" x14ac:dyDescent="0.25"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</row>
    <row r="24" spans="4:18" x14ac:dyDescent="0.25"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</row>
    <row r="25" spans="4:18" x14ac:dyDescent="0.25"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</row>
  </sheetData>
  <mergeCells count="3">
    <mergeCell ref="E1:F1"/>
    <mergeCell ref="A3:F3"/>
    <mergeCell ref="A6:F6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10</vt:i4>
      </vt:variant>
    </vt:vector>
  </HeadingPairs>
  <TitlesOfParts>
    <vt:vector size="26" baseType="lpstr">
      <vt:lpstr>1-илова</vt:lpstr>
      <vt:lpstr>2-илова</vt:lpstr>
      <vt:lpstr>3-илова</vt:lpstr>
      <vt:lpstr>4-илова </vt:lpstr>
      <vt:lpstr>5-илова</vt:lpstr>
      <vt:lpstr>6-илова </vt:lpstr>
      <vt:lpstr>7-илова</vt:lpstr>
      <vt:lpstr>8-илова </vt:lpstr>
      <vt:lpstr>9 илова</vt:lpstr>
      <vt:lpstr>10 илова </vt:lpstr>
      <vt:lpstr>11 илова</vt:lpstr>
      <vt:lpstr>12 илова</vt:lpstr>
      <vt:lpstr>13 илова</vt:lpstr>
      <vt:lpstr>14-илова </vt:lpstr>
      <vt:lpstr>15-илова</vt:lpstr>
      <vt:lpstr>ГТК</vt:lpstr>
      <vt:lpstr>'4-илова '!Заголовки_для_печати</vt:lpstr>
      <vt:lpstr>'5-илова'!Заголовки_для_печати</vt:lpstr>
      <vt:lpstr>'6-илова '!Заголовки_для_печати</vt:lpstr>
      <vt:lpstr>'10 илова '!Область_печати</vt:lpstr>
      <vt:lpstr>'15-илова'!Область_печати</vt:lpstr>
      <vt:lpstr>'2-илова'!Область_печати</vt:lpstr>
      <vt:lpstr>'3-илова'!Область_печати</vt:lpstr>
      <vt:lpstr>'4-илова '!Область_печати</vt:lpstr>
      <vt:lpstr>'5-илова'!Область_печати</vt:lpstr>
      <vt:lpstr>'6-илова 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Admin</cp:lastModifiedBy>
  <cp:lastPrinted>2022-01-24T06:46:45Z</cp:lastPrinted>
  <dcterms:created xsi:type="dcterms:W3CDTF">2020-01-15T07:42:43Z</dcterms:created>
  <dcterms:modified xsi:type="dcterms:W3CDTF">2026-01-15T07:41:52Z</dcterms:modified>
</cp:coreProperties>
</file>