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F:\2025\3-chorak\ПҚ-3299\3 чорак\"/>
    </mc:Choice>
  </mc:AlternateContent>
  <bookViews>
    <workbookView xWindow="-120" yWindow="-120" windowWidth="29040" windowHeight="15720" tabRatio="790" activeTab="4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'!$A$3:$Y$28</definedName>
    <definedName name="_xlnm._FilterDatabase" localSheetId="4" hidden="1">'5-илова'!$A$5:$M$138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'!$3:$3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'!$A$1:$L$41</definedName>
    <definedName name="_xlnm.Print_Area" localSheetId="4">'5-илова'!$A$1:$K$79</definedName>
    <definedName name="_xlnm.Print_Area" localSheetId="5">'6-илова '!$A$1:$H$12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L28" i="4"/>
  <c r="K16" i="7" l="1"/>
  <c r="K15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14" i="7"/>
  <c r="K13" i="7"/>
  <c r="K12" i="7"/>
  <c r="K11" i="7"/>
  <c r="K9" i="7"/>
  <c r="K8" i="7"/>
  <c r="K10" i="7"/>
  <c r="K79" i="7" l="1"/>
  <c r="J39" i="4"/>
  <c r="L38" i="4"/>
  <c r="L37" i="4"/>
  <c r="L36" i="4"/>
  <c r="L35" i="4"/>
  <c r="L34" i="4"/>
  <c r="L33" i="4"/>
  <c r="L32" i="4"/>
  <c r="L31" i="4"/>
  <c r="L30" i="4"/>
  <c r="L39" i="4" l="1"/>
  <c r="F12" i="9" l="1"/>
  <c r="F14" i="9" s="1"/>
  <c r="E14" i="9"/>
  <c r="D14" i="9"/>
  <c r="C13" i="9"/>
  <c r="C12" i="9" l="1"/>
  <c r="C14" i="9" s="1"/>
  <c r="G14" i="9" l="1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</calcChain>
</file>

<file path=xl/sharedStrings.xml><?xml version="1.0" encoding="utf-8"?>
<sst xmlns="http://schemas.openxmlformats.org/spreadsheetml/2006/main" count="1371" uniqueCount="658">
  <si>
    <t>Т/р</t>
  </si>
  <si>
    <t>Ҳисобот даври</t>
  </si>
  <si>
    <t>Жами</t>
  </si>
  <si>
    <t>№</t>
  </si>
  <si>
    <t>Кредитлар бўйича: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</si>
  <si>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</si>
  <si>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</si>
  <si>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</si>
  <si>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</si>
  <si>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</si>
  <si>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х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</si>
  <si>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</si>
  <si>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>1</t>
  </si>
  <si>
    <t>I</t>
  </si>
  <si>
    <t>II</t>
  </si>
  <si>
    <t>III</t>
  </si>
  <si>
    <t>IV</t>
  </si>
  <si>
    <t>V</t>
  </si>
  <si>
    <t>VI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</si>
  <si>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</si>
  <si>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</si>
  <si>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203366731</t>
  </si>
  <si>
    <t>201440547</t>
  </si>
  <si>
    <t>204118319</t>
  </si>
  <si>
    <t>201672298</t>
  </si>
  <si>
    <t>305109680</t>
  </si>
  <si>
    <t>306350099</t>
  </si>
  <si>
    <t>300970850</t>
  </si>
  <si>
    <t>4477</t>
  </si>
  <si>
    <t>197</t>
  </si>
  <si>
    <t>O`ZBEKTELEKOM АЖ</t>
  </si>
  <si>
    <t>UNG PETRO МЧЖ</t>
  </si>
  <si>
    <t>DAVLAT AXBOROT TIZIMLARINI YARATISH VA QOLLAB QUVATLASH BOYICHA YAGONA INTEGR-</t>
  </si>
  <si>
    <t>UNICON-SOFT МЧЖ</t>
  </si>
  <si>
    <t>Veolia Energy Tashkent МЧЖ</t>
  </si>
  <si>
    <t>306866603</t>
  </si>
  <si>
    <t>2661</t>
  </si>
  <si>
    <t>CPIO-3225 shart.ga 1-son qo`sh. kel.</t>
  </si>
  <si>
    <t>dona</t>
  </si>
  <si>
    <t xml:space="preserve"> Issiqlik manbai</t>
  </si>
  <si>
    <t>Internet xizmatlari</t>
  </si>
  <si>
    <t>3020498</t>
  </si>
  <si>
    <t>E-AUKSION ULTRA MCHJ</t>
  </si>
  <si>
    <t>311272051</t>
  </si>
  <si>
    <t>052192</t>
  </si>
  <si>
    <t>MAXSUSTRANS ISHLAB CHIQARISH BOSHQARMASI DAVLAT UNITAR KORXONASI</t>
  </si>
  <si>
    <t>200903001</t>
  </si>
  <si>
    <t>VALUATION AND BUSINESS CONSULTING MCHJ</t>
  </si>
  <si>
    <t>3012709</t>
  </si>
  <si>
    <t>310811361</t>
  </si>
  <si>
    <t>7 .</t>
  </si>
  <si>
    <t>306328693</t>
  </si>
  <si>
    <t>ET-SH-2025-147</t>
  </si>
  <si>
    <t>200794614</t>
  </si>
  <si>
    <t>O`ZR SEO VA JS XIZMATI</t>
  </si>
  <si>
    <t>162</t>
  </si>
  <si>
    <t>181/К-117</t>
  </si>
  <si>
    <t>554362</t>
  </si>
  <si>
    <t>ООО UNITEL</t>
  </si>
  <si>
    <t>191865389</t>
  </si>
  <si>
    <t>201838002</t>
  </si>
  <si>
    <t>207027936</t>
  </si>
  <si>
    <t>Uzdigital TV МЧЖ</t>
  </si>
  <si>
    <t>2969042</t>
  </si>
  <si>
    <t>754-25</t>
  </si>
  <si>
    <t>16094-2025/IJRO</t>
  </si>
  <si>
    <t>1/367-hrm-2025</t>
  </si>
  <si>
    <t>117-25</t>
  </si>
  <si>
    <t>Pudratchi nomi</t>
  </si>
  <si>
    <t>Shartnoma raqami</t>
  </si>
  <si>
    <t>Pudratchi to'g'risidagi malumotlar</t>
  </si>
  <si>
    <t>Xarid qilinayotgan tovar (xizmatlar) o'lchov birligi (imkoniyat darajasida)</t>
  </si>
  <si>
    <t>Xarid qilinayotgan tovarlar (xizmatlar) Miqdori (xajmi)</t>
  </si>
  <si>
    <t>Xisobod davri</t>
  </si>
  <si>
    <t>Bitim (Shartnoma) bo'yicha tovarlar (xizmatlar) bir birligi narxi (tarifi)</t>
  </si>
  <si>
    <t>Xarid qilingan tovarlar (xizmatlar) jami miqdori (xajmi) qiymati (ming so'm)</t>
  </si>
  <si>
    <t>1 chorak</t>
  </si>
  <si>
    <t>Xarid qilingan tovarlar va xizmatlar nomi</t>
  </si>
  <si>
    <t>Respublika maxsus aloqa bog'lamasi DUK</t>
  </si>
  <si>
    <t>Xududiy elektir tarmoqlari AJ</t>
  </si>
  <si>
    <t xml:space="preserve">UzR elektor texnalogiyalarini rivojlantirish markazi </t>
  </si>
  <si>
    <t xml:space="preserve">Qattiq maishiy chiqindilar </t>
  </si>
  <si>
    <t>Birja</t>
  </si>
  <si>
    <t>Avtomobillarni baxolash xizmati</t>
  </si>
  <si>
    <t>Sertifikatsiya xizmati</t>
  </si>
  <si>
    <t>Elektorenergiya istemoli</t>
  </si>
  <si>
    <t xml:space="preserve"> hrm.argos.uz inson resurslarni boshqarish</t>
  </si>
  <si>
    <t>Aloqa xizmati</t>
  </si>
  <si>
    <t>Televidiniya xizmati</t>
  </si>
  <si>
    <t>Abonent xizmatlari</t>
  </si>
  <si>
    <t>benzin</t>
  </si>
  <si>
    <t>Labaratoriya tekshiruvi</t>
  </si>
  <si>
    <t>Jo'natmalar</t>
  </si>
  <si>
    <t>Elektron xujjat aylanmasi</t>
  </si>
  <si>
    <t>Benzin</t>
  </si>
  <si>
    <t>INSON Mas`uliyati cheklangan jamiyat</t>
  </si>
  <si>
    <t>OOOPOWER MAX GROUP</t>
  </si>
  <si>
    <t>ООО PIT STOP MOTORS</t>
  </si>
  <si>
    <t>27065-2025/T</t>
  </si>
  <si>
    <t>207322159</t>
  </si>
  <si>
    <t>207078596</t>
  </si>
  <si>
    <t>303055063</t>
  </si>
  <si>
    <t>201589463</t>
  </si>
  <si>
    <t>304874476</t>
  </si>
  <si>
    <t>205584246</t>
  </si>
  <si>
    <t>310243547</t>
  </si>
  <si>
    <t>305907639</t>
  </si>
  <si>
    <t>200613125</t>
  </si>
  <si>
    <t>XSh-MQM-039/2025</t>
  </si>
  <si>
    <t>0281/1002/25/000055</t>
  </si>
  <si>
    <t>3079877</t>
  </si>
  <si>
    <t>153/2025-3</t>
  </si>
  <si>
    <t>152/2025-3</t>
  </si>
  <si>
    <t>0281/1002/25/000051</t>
  </si>
  <si>
    <t>А9-567/25-Р</t>
  </si>
  <si>
    <t>15</t>
  </si>
  <si>
    <t>3012086</t>
  </si>
  <si>
    <t>Я/Э-01/0931</t>
  </si>
  <si>
    <t>881-Т</t>
  </si>
  <si>
    <t>9970/76225</t>
  </si>
  <si>
    <t>IJRO.GOV.UZ tizimining ishlashini ta`minlash</t>
  </si>
  <si>
    <t>Sug'urta "INSON"</t>
  </si>
  <si>
    <t>Pragramma (E imzo server)</t>
  </si>
  <si>
    <t>O'rnatish xizmati UPS</t>
  </si>
  <si>
    <t>Texnik yordam</t>
  </si>
  <si>
    <t>Joriy taminlash</t>
  </si>
  <si>
    <t>Ijara</t>
  </si>
  <si>
    <t>Elektrenergiya ta`minoti</t>
  </si>
  <si>
    <t>Issiqlik xisoblagich</t>
  </si>
  <si>
    <t>"Attraksionnazorat" elektron platformasi</t>
  </si>
  <si>
    <t>Elektrenergiyasi</t>
  </si>
  <si>
    <t>Suv yetkazib berish</t>
  </si>
  <si>
    <t>Xujatlar</t>
  </si>
  <si>
    <t>O`ZR ADLIYA VAZIRLIGI QOSHIDAGI YURISTLAR MALAKASINI OSHIRISH MARKAZI</t>
  </si>
  <si>
    <t>2904759</t>
  </si>
  <si>
    <t>0256/25</t>
  </si>
  <si>
    <t>139/2025- TOSH</t>
  </si>
  <si>
    <t>CPIO-3224 shartnomaga 2-son qo`sh. kelish</t>
  </si>
  <si>
    <t>307387233</t>
  </si>
  <si>
    <t>201991922</t>
  </si>
  <si>
    <t>302774340</t>
  </si>
  <si>
    <t>Davlat tili</t>
  </si>
  <si>
    <t>Advakatlar malakasini oshirish xizmati</t>
  </si>
  <si>
    <t>Malaka oshirish xizmati</t>
  </si>
  <si>
    <t>Abeniment to'lovlari</t>
  </si>
  <si>
    <t>Elektron hukumat loyihalarini boshqarish markazi</t>
  </si>
  <si>
    <t>DSK YaTIAM ERI kalitlarini ro'yxatga olish</t>
  </si>
  <si>
    <t>DSK YaTIAM ERI kalitlarini ro'yxatga olish markazi</t>
  </si>
  <si>
    <t>Jizax viloyatlar  uyushmasi tashkilotlari birlashmasi kengashi</t>
  </si>
  <si>
    <t>MChJ issiqlik dunyosi</t>
  </si>
  <si>
    <t>Yashil energiya MChJ</t>
  </si>
  <si>
    <t>Kiberxavfsixlik markazi DUK</t>
  </si>
  <si>
    <t>Samarqand suv taminodi MChJ</t>
  </si>
  <si>
    <t>Davlat tilida ish yuritish asoslarini o'qitish va malaka oshirish markazi</t>
  </si>
  <si>
    <t>Xalqaro quyosh energiyasi instituti</t>
  </si>
  <si>
    <t>Byudjet jarayonining ochiqligini ta’minlash 
maqsadida rasmiy veb-saytlarda ma’lumotlarni 
joylashtirish tartibi to‘g‘risidagi nizomga
1-ILOVA</t>
  </si>
  <si>
    <t xml:space="preserve"> 2025-yilda 
Sonat, radiatsiya va yadro xavfsizligi qo'mitasi tomonidan kam baxoli va tez eskiruvchi buyumlar xarid qilish uchun o'tkazilgan tanlovlar (tenderlar) va amalga oshirilgan davlat xaridlari to'g'risidagi
MA`LUMOTLAR</t>
  </si>
  <si>
    <t>MA’LUMOT</t>
  </si>
  <si>
    <t>(ming so‘m)</t>
  </si>
  <si>
    <t>Hisobot davri mobaynida byudjetdan ajratilayotgan mablag‘lar summasi</t>
  </si>
  <si>
    <t>shundan:</t>
  </si>
  <si>
    <t>Т/r</t>
  </si>
  <si>
    <t>O‘z tasarrufidagi byudjet tashkilotlarining nomlanishi</t>
  </si>
  <si>
    <t>Sonat, radiatsiya va yadro xavfsizligi qo'mitasi</t>
  </si>
  <si>
    <t>jami</t>
  </si>
  <si>
    <t>ish haqi va unga tenglashtiruvchi to‘lovlar miqdori</t>
  </si>
  <si>
    <t>yagona ijtimoiy soliq</t>
  </si>
  <si>
    <t>boshqa joriy xarajatlar</t>
  </si>
  <si>
    <t>ob’ektlarni loyihalashtirish, qurish, (rekonstruksiya qilish) va ta’mirlash ishlari uchun kapital qo‘yilmalar</t>
  </si>
  <si>
    <t>Byudjet jarayonining ochiqligini ta’minlash 
maqsadida rasmiy veb-saytlarda ma’lumotlarni 
joylashtirish tartibi to‘g‘risidagi nizomga
2-ILOVA</t>
  </si>
  <si>
    <t>Buyurtmachi</t>
  </si>
  <si>
    <t>Loyixaning nomlanishi</t>
  </si>
  <si>
    <t>Loyixa quvvati</t>
  </si>
  <si>
    <t>Loyixani amalga oshirish davri</t>
  </si>
  <si>
    <t>Pudratchi to‘g‘risida ma’lumotlar</t>
  </si>
  <si>
    <t>Korxona STIRi</t>
  </si>
  <si>
    <t>Loyixani amalga oshirish qiymati (ming so‘m)</t>
  </si>
  <si>
    <t>shundan o‘zlashtarilgan mablag‘lar (ming so‘m)</t>
  </si>
  <si>
    <t>Loyixani moliyalash-tirish manbasi (byudjet/ byudjetdan tashqari mablag‘lar)</t>
  </si>
  <si>
    <t>Sanoat, radiasiya va yadro xavfsizligi qo'mitasida kapital qo‘yilmalar hisobidan amalga oshirilayotgan loyihalar mavjud emas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</si>
  <si>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</si>
  <si>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 xml:space="preserve">Byudjet jarayonining ochiqligini ta’minlash 
maqsadida rasmiy veb-saytlarda ma’lumotlarni 
joylashtirish tartibi to‘g‘risidagi nizomga
3-ILOVA
</t>
  </si>
  <si>
    <t>Т/к</t>
  </si>
  <si>
    <t>Hisobot davri</t>
  </si>
  <si>
    <t>1-chorak</t>
  </si>
  <si>
    <t>Yo‘nalishlari</t>
  </si>
  <si>
    <t>Tovar (ish va xizmat)lar xarid qilish uchun tuzilgan shartnomalar</t>
  </si>
  <si>
    <t>Moliyalashtirish manbasi*</t>
  </si>
  <si>
    <t>soni</t>
  </si>
  <si>
    <t>summa</t>
  </si>
  <si>
    <t>qurilish, rekonstruksiya qilish va ta’mirlash</t>
  </si>
  <si>
    <t>saqlash xarajatlari bilan bog‘liq xaridlar</t>
  </si>
  <si>
    <t>O‘zbekiston Respublikasining Davlat byudjeti, Byudjetdan tashqari jamg‘arma mablag‘lari</t>
  </si>
  <si>
    <t xml:space="preserve">Byudjet jarayonining ochiqligini ta’minlash 
maqsadida rasmiy veb-saytlarda ma’lumotlarni 
joylashtirish tartibi to‘g‘risidagi nizomga
4-ILOVA
</t>
  </si>
  <si>
    <t>Harid jarayonini amalga oshirish turi</t>
  </si>
  <si>
    <t>Lot/shartnoma raqami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</si>
  <si>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</si>
  <si>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</si>
  <si>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</si>
  <si>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</si>
  <si>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1-chorak xammasi</t>
  </si>
  <si>
    <t xml:space="preserve">Byudjet jarayonining ochiqligini ta’minlash 
maqsadida rasmiy veb-saytlarda ma’lumotlarni 
joylashtirish tartibi to‘g‘risidagi nizomga
6-ILOVA
</t>
  </si>
  <si>
    <t>2025 yilda                                                                                                                                                                                                                                                                Sanoat, radiasiya va yadro xavfsizligi qo'mitas tomonidan qurilish, rekonstruksiya qilish va ta’mirlash ishlari bo‘yicha o‘tkazilgan tanlovlar (tenderlar) to‘g‘risidagi
MA’LUMOTLAR</t>
  </si>
  <si>
    <t>Tadbir nomi</t>
  </si>
  <si>
    <t>Shartnomaning umumiy qiymati 
(ming so‘m)</t>
  </si>
  <si>
    <t>Byudjet jarayonining ochiqligini ta’minlash 
maqsadida rasmiy veb-saytlarda ma’lumotlarni 
joylashtirish tartibi to‘g‘risidagi nizomga
7-ILOVA</t>
  </si>
  <si>
    <t>2025 yilda
O‘zbekiston Respublikasining Davlat byudjetidan moliyalashtiriladigan ijtimoiy va ishlab chiqarish infratuzilmasini rivojlantirish
dasturlarining ijro etilishi to‘g‘risidagi 
MA’LUMOT</t>
  </si>
  <si>
    <t>Birinchi darajali byudjet mablag‘lari taqsimlovchi nomi*</t>
  </si>
  <si>
    <t>Ob’ekt soni</t>
  </si>
  <si>
    <t>Rejalashtirilgan mablag‘</t>
  </si>
  <si>
    <t>Yil boshida uchun tasdiqlangan dastur asosida (ming so‘m)</t>
  </si>
  <si>
    <t>Yil davomida
qo‘shimcha ajratilgan mablag‘lar asosida
(ming so‘m)</t>
  </si>
  <si>
    <t>Moliyalashtiril-gan mablag‘
(ming so‘m)</t>
  </si>
  <si>
    <t>Bajarilgan ishlar va xarajatlarning miqdori
 (ming so‘m)</t>
  </si>
  <si>
    <t>Ajratilgan mablag‘ning o‘zlashtirilishi (%)</t>
  </si>
  <si>
    <t>*Izoh: Davlat byudjeti to‘g‘risidagi qonunda belgilangan birinchi darajali byudjet mablag‘lari taqsimlovchilar bo‘yicha to‘ldiriladi.</t>
  </si>
  <si>
    <t>Byudjet jarayonining ochiqligini ta’minlash 
maqsadida rasmiy veb-saytlarda ma’lumotlarni 
joylashtirish tartibi to‘g‘risidagi nizomga
8-ILOVA</t>
  </si>
  <si>
    <t>2025 yilda
O‘zbekiston Respublikasining Davlat byudjetidan moliyalashtiriladigan ijtimoiy va ishlab chiqarish
infratuzilmasini rivojlantirish dasturlarining ijro etilishi to‘g‘risidagi 
MA’LUMOT</t>
  </si>
  <si>
    <t>Ob’ekt nomi va manzili</t>
  </si>
  <si>
    <t>Amalga oshirish muddati</t>
  </si>
  <si>
    <t>O‘lchov birligi</t>
  </si>
  <si>
    <t>Loyiha quvvati</t>
  </si>
  <si>
    <t>Yil boshida uchun tasdiqlangan dastur asosida
(ming so‘m)</t>
  </si>
  <si>
    <t>Moliyalash-tirilgan mablag‘
(ming so‘m)</t>
  </si>
  <si>
    <t>Ajratilgan mablag‘ning o‘zlash-tirilishi (%)</t>
  </si>
  <si>
    <t>Dasturga kiritish uchun asos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</si>
  <si>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</si>
  <si>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</si>
  <si>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</si>
  <si>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</si>
  <si>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</si>
  <si>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ta’mirlash</t>
  </si>
  <si>
    <t>Byudjet jarayonining ochiqligini ta’minlash 
maqsadida rasmiy veb-saytlarda ma’lumotlarni 
joylashtirish tartibi to‘g‘risidagi nizomga
9-ILOVA</t>
  </si>
  <si>
    <t>Taqdim etilgan soliq imtiyozlari 
RO‘YXATI
 yanvar-dekabr (oy) 2025 yil *</t>
  </si>
  <si>
    <t>Soliq turi</t>
  </si>
  <si>
    <t>Imtiyoz nomi</t>
  </si>
  <si>
    <t>Xuquqiy xujjat turi</t>
  </si>
  <si>
    <t>Xujjat raqami va sanasi</t>
  </si>
  <si>
    <t>Imtiyozning amal qilish muddati</t>
  </si>
  <si>
    <t>Byudjet jarayonining ochiqligini ta’minlash 
maqsadida rasmiy veb-saytlarda ma’lumotlarni 
joylashtirish tartibi to‘g‘risidagi nizomga
10-ILOVA</t>
  </si>
  <si>
    <t>Taqdim etilgan bojxona imtiyozlari 
RO‘YXATI
 yanvar-dekabr (oy) 2025 yil *</t>
  </si>
  <si>
    <t>Xujjat turi</t>
  </si>
  <si>
    <t>Xujjat raqami</t>
  </si>
  <si>
    <t>Xujjat tasdiqlangan sana</t>
  </si>
  <si>
    <t>Xujjat nomi</t>
  </si>
  <si>
    <t>Hujjatning tuzilmaviy birligi</t>
  </si>
  <si>
    <t>Kuchga kirish sanasi</t>
  </si>
  <si>
    <t>Xujjatning amal qilish muddati</t>
  </si>
  <si>
    <t>Imtiyoz turi</t>
  </si>
  <si>
    <t>Bojxona to‘lovi</t>
  </si>
  <si>
    <t>Aksiz solig‘i</t>
  </si>
  <si>
    <t>QQS</t>
  </si>
  <si>
    <t>Imtiyoz berilgan soha nomi</t>
  </si>
  <si>
    <t>Byudjet jarayonining ochiqligini ta’minlash 
maqsadida rasmiy veb-saytlarda ma’lumotlarni 
joylashtirish tartibi to‘g‘risidagi nizomga
11-ILOVA</t>
  </si>
  <si>
    <t>2025 yilda
Tadbirkorlik sub’ektlariga taqdim etilgan soliq imtiyozlari to‘g‘risida
MA’LUMOT</t>
  </si>
  <si>
    <t>Tadbirkorlik sub’ekti nomi</t>
  </si>
  <si>
    <t>STIR</t>
  </si>
  <si>
    <t>Jami imtiyoz summasi
(ming so‘m)</t>
  </si>
  <si>
    <t>Byudjet jarayonining ochiqligini ta’minlash 
maqsadida rasmiy veb-saytlarda ma’lumotlarni 
joylashtirish tartibi to‘g‘risidagi nizomga
12-ILOVA</t>
  </si>
  <si>
    <t>2025 yilda
Tadbirkorlik sub’ektlariga taqdim etilgan bojxona imtiyozlari to‘g‘risida
MA’LUMOT</t>
  </si>
  <si>
    <t>Byudjet jarayonining ochiqligini ta’minlash 
maqsadida rasmiy veb-saytlarda ma’lumotlarni joylashtirish tartibi to‘g‘risidagi nizomga
13-ILOVA</t>
  </si>
  <si>
    <t>2025 yilda
O‘zbekiston Respublikasining Davlat moliyaviy nazorat organlari tomonidan o‘tkazilgan nazorat tadbirlari yuzasidagn
MA’LUMOT</t>
  </si>
  <si>
    <t>R  E  J  A S  I *</t>
  </si>
  <si>
    <t>Nazorat tadbirlari mazmuni</t>
  </si>
  <si>
    <t>O‘tkazish sanasi</t>
  </si>
  <si>
    <t>Ob’ektlar nomi</t>
  </si>
  <si>
    <t>*Har chorak yakunlari bo‘yicha o‘tkazilgan nazorat tadbirlari natijalari yuzasidan vazirliklar va hududlar kesimida ma’lumot taqdim etiladi.</t>
  </si>
  <si>
    <t>Byudjet jarayonining ochiqligini ta’minlash 
maqsadida rasmiy veb-saytlarda ma’lumotlarni 
joylashtirish tartibi to‘g‘risidagi nizomga
14-ILOVA</t>
  </si>
  <si>
    <t>2025 yilda
Sanoat, radiasiya va yadro xavfsizligi qo'mitasi Davlat maqsadli jamg‘armalardan ajratilgan subsidiyalar, kreditlar hamda tijorat banklariga joylashtirilgan depozitlar to‘g‘risidagi</t>
  </si>
  <si>
    <t>MA’LUMOTLAR</t>
  </si>
  <si>
    <t>Ma'lumot mavjud emas</t>
  </si>
  <si>
    <t>Byudjet jarayonining ochiqligini ta’minlash 
maqsadida rasmiy veb-saytlarda ma’lumotlarni 
joylashtirish tartibi to‘g‘risidagi nizomga
15-ILOVA</t>
  </si>
  <si>
    <t>T/R</t>
  </si>
  <si>
    <t>Qo‘shimcha manba nomi</t>
  </si>
  <si>
    <t>Shakllangan qo‘shimcha mablag‘ miqdori</t>
  </si>
  <si>
    <t>Qo‘shimcha manba hisobidan mablag‘ ajratilishi bo‘yicha mahalliy davlat organining qarori</t>
  </si>
  <si>
    <t>raqami</t>
  </si>
  <si>
    <t>sanasi</t>
  </si>
  <si>
    <t>Mablag‘ ajratilgan tashkilot</t>
  </si>
  <si>
    <t>Mablag‘ ajratilishidan ko‘zlangan maqsad*</t>
  </si>
  <si>
    <t>Ajratilgan mablag‘ miqdori
(ming so‘m)</t>
  </si>
  <si>
    <t>Moliyalashtirilgan mablag‘
(ming so‘m)</t>
  </si>
  <si>
    <t>Amalga oshirilgan ishlar</t>
  </si>
  <si>
    <t>*Izoh: Mahalliy davlat organining qaroriga asosan mablag‘ ajratilgan maqsadiga ko‘ra bir nechta yo‘nalishlarga yoki tashkilotlarga mablag‘ ajratilgan holarda ushbu maqsadlar va tashkilotlar alohida qatorda aks ettiriladi.</t>
  </si>
  <si>
    <t>Kredit oluvchilar nomi</t>
  </si>
  <si>
    <t>Joylashgan hudud
(viloyat, tuman (shahar)</t>
  </si>
  <si>
    <t>Mablag‘ ajratilishidan ko‘zlangan maqsad</t>
  </si>
  <si>
    <t>Ajratilgan mablag‘ 
(ming so‘m)</t>
  </si>
  <si>
    <t>Ajratilishi tartibi</t>
  </si>
  <si>
    <t>Ajratilgan kredit mablag‘larining qaytarilishi</t>
  </si>
  <si>
    <t>Foiz stavkasi</t>
  </si>
  <si>
    <t>So‘ndirilishi muddati</t>
  </si>
  <si>
    <t>Asosiy qarz</t>
  </si>
  <si>
    <t>Foiz to‘lovlari</t>
  </si>
  <si>
    <t>Jarima va penyalar</t>
  </si>
  <si>
    <t>Jami</t>
  </si>
  <si>
    <t>Subsidiyalar bo‘yicha:</t>
  </si>
  <si>
    <t>Subsidiya oluvchilar nomi</t>
  </si>
  <si>
    <t>Mablag‘ ajratilishi yuzasidan asoslovchi xujjat nomi va sanasi</t>
  </si>
  <si>
    <t>Depozitlar bo‘yicha</t>
  </si>
  <si>
    <t>Depozit joylashtirilgan bank nomi</t>
  </si>
  <si>
    <t>Muddati</t>
  </si>
  <si>
    <t>Foizi</t>
  </si>
  <si>
    <t>Joylashtirilgan mablag‘
 (ming so‘m)</t>
  </si>
  <si>
    <t>Shartnoma raqami va sanasi</t>
  </si>
  <si>
    <t>2-chorak xammasi</t>
  </si>
  <si>
    <t>2 chorak</t>
  </si>
  <si>
    <t>Е-25-5422</t>
  </si>
  <si>
    <t>192/2025-3</t>
  </si>
  <si>
    <t>193/2025-3</t>
  </si>
  <si>
    <t>3121361</t>
  </si>
  <si>
    <t>ГУП  UNICON.UZ</t>
  </si>
  <si>
    <t>ДСК ЯТИАМ ЭРИ калитларни руйхатга олиш маркази</t>
  </si>
  <si>
    <t>O`ZR MOLIYA VAZIRLIGI O`QUV MARKAZI</t>
  </si>
  <si>
    <t>200898586</t>
  </si>
  <si>
    <t>300529638</t>
  </si>
  <si>
    <t>Korxona STIR</t>
  </si>
  <si>
    <t>YTT ZAFAROV AZIZJON RINAT O?G?LI</t>
  </si>
  <si>
    <t>UZPOST AJ</t>
  </si>
  <si>
    <t>Киберхавфсизлик маркази ДУК</t>
  </si>
  <si>
    <t>Кенжабаев жамолдин</t>
  </si>
  <si>
    <t>доп.сог.№1 к дог. 105</t>
  </si>
  <si>
    <t>№.1 к дог.804-TZ</t>
  </si>
  <si>
    <t>33107966580019</t>
  </si>
  <si>
    <t>200833833</t>
  </si>
  <si>
    <t>32007882090102</t>
  </si>
  <si>
    <t>15.</t>
  </si>
  <si>
    <t>18/2025</t>
  </si>
  <si>
    <t>406-TZ</t>
  </si>
  <si>
    <t>3321436</t>
  </si>
  <si>
    <t>А9-896/25-Р</t>
  </si>
  <si>
    <t>3382968</t>
  </si>
  <si>
    <t>308125519</t>
  </si>
  <si>
    <t>311648760</t>
  </si>
  <si>
    <t>306901947</t>
  </si>
  <si>
    <t>200838518</t>
  </si>
  <si>
    <t>201879442</t>
  </si>
  <si>
    <t>Жиззах вилоят  уюшмаси ташкилотлари бирлашмаси кенгаши</t>
  </si>
  <si>
    <t>ООО TEXNOGARANT</t>
  </si>
  <si>
    <t>EASTERN LIGHT MCHJ</t>
  </si>
  <si>
    <t>AXBOROT TEX VA AXB RESURSLARINI RIVOJLANTIRISH MARKAZI DUK</t>
  </si>
  <si>
    <t>Уз.Р.Бош прокуратура академияси</t>
  </si>
  <si>
    <t>ЧП Витанд-Хизмат</t>
  </si>
  <si>
    <t>YTT DAVRONOVA SHOXIDAXON MINAVVAROVNA</t>
  </si>
  <si>
    <t>Защищенная электронная почта Е-ХАТ</t>
  </si>
  <si>
    <t>Услуга по приобретению лицензии на программное обеспечение</t>
  </si>
  <si>
    <t>Услуга по технической поддержке информационных технологий</t>
  </si>
  <si>
    <t>Услуга по подписке и доставке периодического печатного издания</t>
  </si>
  <si>
    <t>Услуга телефонной связи</t>
  </si>
  <si>
    <t>Персональный компьютер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</si>
  <si>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</si>
  <si>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гибрид почта</t>
  </si>
  <si>
    <t>Услуга по установке кодовой панели на дверь</t>
  </si>
  <si>
    <t>Услуга по обслуживанию и ремонту транспортных средств</t>
  </si>
  <si>
    <t xml:space="preserve">	Услуга организация учебного семинара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</si>
  <si>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</si>
  <si>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разработке и внедрению информационных систем</t>
  </si>
  <si>
    <t>Аренда помещения</t>
  </si>
  <si>
    <t xml:space="preserve">Sanoat, radiasiya va yadro xavfsizligi qo'mitasidan  qo‘shimcha manbalari hisobidan xarid qilingan tovarlar hamda xizmatlar, qurilish, rekonstruksiya qilish va ta’mirlash
ishlari olib borilayotgan ob’ektlar ro‘yxati, shuningdek qurilish-ta’mirlash ishlarining moliyalashtirilishi to‘g‘risida
MA’LUMOT
9 oylik 2025 yil *
</t>
  </si>
  <si>
    <t>Sanoat, radiasiya va yadro xavfsizligi qo'mitasidan 2025 yil 3-chorakdada Davlat moliyaviy nazorat organlari tomonidan o‘tkazilgan nazorat tadbirlari mavjud emas</t>
  </si>
  <si>
    <t>Sanoat, radiasiya va yadro xavfsizligi qo'mitasidan  2025 yil 3-chorakdada Tadbirkor sub’ektlariga taqdim etilgan bojxona imtiyozi mavjud emas</t>
  </si>
  <si>
    <t>Sanoat, radiasiya va yadro xavfsizligi qo'mitasidan 2025 yil 3-chorakdada tadbirkorlik sub’ektlariga taqdim etilgan soliq imtiyozlari mavjud emas</t>
  </si>
  <si>
    <t>Sanoat, radiasiya va yadro xavfsizligi qo'mitasidan 2025 yil 3-chorakdada taqdim etilganbojxona imtiyozi mavjud emas</t>
  </si>
  <si>
    <t>Sanoat, radiasiya va yadro xavfsizligi qo'mitasidan 2025 yil 3-chorakdada taqdim etilgan soliq imtiyozi mavjud emas</t>
  </si>
  <si>
    <t>Sanoat, radiasiya va yadro xavfsizligi qo'mitasidan 2025 yil 3-chorakdada O‘zbekiston Respublikasining Davlat byudjetidan moliyalashtiriladigan ijtimoiy va ishlab chiqarish dasturi mavjud emas</t>
  </si>
  <si>
    <t>Sanoat, radiasiya va yadro xavfsizligi qo'mitasi tomonidan 2025 yil 3-chorakdada O‘zbekiston Respublikasining Davlat byudjetidan moliyalashtiriladigan ijtimoiy va ishlab chiqarish infratuzilmasini rivojlantirish
dasturlarining ijro etilishi to‘g‘risidagi dastur mavjud emas</t>
  </si>
  <si>
    <t>Sanoat, radiasiya va yadro xavfsizligi qo'mitas tomonidan 2025 yil 3-chorakdada qurilish, rekonstruksiya qilish va ta’mirlash ishlari bo‘yicha tanlovlar (tenderlar) o‘tkazilmadi</t>
  </si>
  <si>
    <t>3-chorak xammasi</t>
  </si>
  <si>
    <t>3 chorak</t>
  </si>
  <si>
    <t>доп.сог.№1 к дог.№ Я/Э-01/0931</t>
  </si>
  <si>
    <t>01-2025</t>
  </si>
  <si>
    <t>Яшил энергия МЧЖ</t>
  </si>
  <si>
    <t>3721966</t>
  </si>
  <si>
    <t>204</t>
  </si>
  <si>
    <t>3720131</t>
  </si>
  <si>
    <t>3-BYD-2025-02469VM.</t>
  </si>
  <si>
    <t>3710871</t>
  </si>
  <si>
    <t>3708423</t>
  </si>
  <si>
    <t>3706363</t>
  </si>
  <si>
    <t>3-233-2025-01418UZ</t>
  </si>
  <si>
    <t>3-233-2025-01411UZ</t>
  </si>
  <si>
    <t>3-233-2025-01417UZ</t>
  </si>
  <si>
    <t>3-233-2025-01408UZ</t>
  </si>
  <si>
    <t>3-233-2025-01416UZ</t>
  </si>
  <si>
    <t>3-233-2025-01409UZ</t>
  </si>
  <si>
    <t>3-233-2025-01410UZ</t>
  </si>
  <si>
    <t>3-233-2025-01407UZ</t>
  </si>
  <si>
    <t>3-233-2025-01415UZ</t>
  </si>
  <si>
    <t>3-233-2025-01412UZ</t>
  </si>
  <si>
    <t>3-233-2025-01413UZ</t>
  </si>
  <si>
    <t>3-233-2025-01414UZ</t>
  </si>
  <si>
    <t>3689976</t>
  </si>
  <si>
    <t>198/2025</t>
  </si>
  <si>
    <t>3673141</t>
  </si>
  <si>
    <t>52-govuz-2025</t>
  </si>
  <si>
    <t>3660016</t>
  </si>
  <si>
    <t>3660018</t>
  </si>
  <si>
    <t>3659521</t>
  </si>
  <si>
    <t>3651850</t>
  </si>
  <si>
    <t>3651423</t>
  </si>
  <si>
    <t>RDXZ-11</t>
  </si>
  <si>
    <t>3638509</t>
  </si>
  <si>
    <t>3625043</t>
  </si>
  <si>
    <t>3621831</t>
  </si>
  <si>
    <t>10</t>
  </si>
  <si>
    <t>3571281</t>
  </si>
  <si>
    <t>2822/25</t>
  </si>
  <si>
    <t>3565901</t>
  </si>
  <si>
    <t>3560431</t>
  </si>
  <si>
    <t>доп.сог.№2 к дог. 105</t>
  </si>
  <si>
    <t>A9-1151/25-P</t>
  </si>
  <si>
    <t>115/02-2025Ch</t>
  </si>
  <si>
    <t>3516781</t>
  </si>
  <si>
    <t>3516764</t>
  </si>
  <si>
    <t>610-T</t>
  </si>
  <si>
    <t>3511090</t>
  </si>
  <si>
    <t>3510820</t>
  </si>
  <si>
    <t>3505067</t>
  </si>
  <si>
    <t>3503610</t>
  </si>
  <si>
    <t>3499123</t>
  </si>
  <si>
    <t>3488642</t>
  </si>
  <si>
    <t>3484986</t>
  </si>
  <si>
    <t>3485038</t>
  </si>
  <si>
    <t>3477647</t>
  </si>
  <si>
    <t>3477561</t>
  </si>
  <si>
    <t>3477523</t>
  </si>
  <si>
    <t>3477496</t>
  </si>
  <si>
    <t>3477471</t>
  </si>
  <si>
    <t>3477356</t>
  </si>
  <si>
    <t>3476189</t>
  </si>
  <si>
    <t>3476084</t>
  </si>
  <si>
    <t>3464027</t>
  </si>
  <si>
    <t>3464023</t>
  </si>
  <si>
    <t>3458487</t>
  </si>
  <si>
    <t>3436481</t>
  </si>
  <si>
    <t>3436112</t>
  </si>
  <si>
    <t>3436043</t>
  </si>
  <si>
    <t>3432577</t>
  </si>
  <si>
    <t>3432532</t>
  </si>
  <si>
    <t>3432488</t>
  </si>
  <si>
    <t>3432152</t>
  </si>
  <si>
    <t>3431967</t>
  </si>
  <si>
    <t>3431120</t>
  </si>
  <si>
    <t>3430969</t>
  </si>
  <si>
    <t>3430947</t>
  </si>
  <si>
    <t>3430944</t>
  </si>
  <si>
    <t>3430918</t>
  </si>
  <si>
    <t>3430924</t>
  </si>
  <si>
    <t>3430801</t>
  </si>
  <si>
    <t>340/2025-3</t>
  </si>
  <si>
    <t>3430214</t>
  </si>
  <si>
    <t>3429890</t>
  </si>
  <si>
    <t>3429844</t>
  </si>
  <si>
    <t>3429730</t>
  </si>
  <si>
    <t>3429690</t>
  </si>
  <si>
    <t>YTT XAYDAROVA ZIYODAXON RAVSHANBEK QIZI</t>
  </si>
  <si>
    <t>MAROOM OUT-SOURCE MCHJ</t>
  </si>
  <si>
    <t>ХКAxe Technology</t>
  </si>
  <si>
    <t>VORIS MOTORS KELES MAS`ULIYATI CHEKLANGAN JAMIYAT</t>
  </si>
  <si>
    <t>THE ECO EXPERTS MCHJ</t>
  </si>
  <si>
    <t>DIDOX TECH MAS`ULIYATI CHEKLANGAN JAMIYAT</t>
  </si>
  <si>
    <t>ООО БТС Экспрес карго сервис</t>
  </si>
  <si>
    <t>AO Uzauto Motors</t>
  </si>
  <si>
    <t>ООО KAMOL-BROKER-PLUS</t>
  </si>
  <si>
    <t>Samarkand touristic centre MCHJ</t>
  </si>
  <si>
    <t>ООО ASIA NEW PLAST</t>
  </si>
  <si>
    <t>YTT XAMZAXONOV TEMURXON ISKANDAR O?G?LI</t>
  </si>
  <si>
    <t>ОАО Rele va avtomatika</t>
  </si>
  <si>
    <t>YaTT Sobirov Doniyorbek Ulug`bek o`g`li</t>
  </si>
  <si>
    <t>АКЦИОНЕРНОЕ ОБЩЕСТВО UZBEKISTAN AIRPORTS</t>
  </si>
  <si>
    <t>ООО ABDU SAID-BARAKA TRADE</t>
  </si>
  <si>
    <t>Госкомконкуренции Сырдарьинской области</t>
  </si>
  <si>
    <t>O?ZBEKISTON RESPUBLIKASI ADLIYA VAZIRLIGI HUZURIDAGI YURIDIK KADRLARNI QAYTA TAY</t>
  </si>
  <si>
    <t>O`ZBEKISTON MILLIY METROLOGIYA INSTITUTI ДУК</t>
  </si>
  <si>
    <t>IT WORKS MCHJ</t>
  </si>
  <si>
    <t>KESH-STAR Хусусий корхонаси</t>
  </si>
  <si>
    <t>YTT O?RISHBOYEV JAVOHIR ZOHIDJON O?G?LI</t>
  </si>
  <si>
    <t>YANGIYER BREND MCHJ</t>
  </si>
  <si>
    <t>REAL PRINT MChJ</t>
  </si>
  <si>
    <t>BAYONE MCHJ</t>
  </si>
  <si>
    <t>GREEN HOUSE TERRITORY MCHJ</t>
  </si>
  <si>
    <t>ООО MUSAFFO-QULAY SAVDO</t>
  </si>
  <si>
    <t>ЧП TURK SHANAY BIZNES</t>
  </si>
  <si>
    <t>ABDUFAZO TRADE</t>
  </si>
  <si>
    <t>ООО DEXQON BARAKA ZIYO MAKON</t>
  </si>
  <si>
    <t>ИП TASHPULATOV ASOMIDDIN XAYRITDINOVICH</t>
  </si>
  <si>
    <t>NEW PRICE OILAVIY KORXONA</t>
  </si>
  <si>
    <t>KANS SHOP XK</t>
  </si>
  <si>
    <t>POWER KANS MCHJ</t>
  </si>
  <si>
    <t>OOO  PAPER PLANET</t>
  </si>
  <si>
    <t>MAROQAND TRADE ZONE MChJ</t>
  </si>
  <si>
    <t>DIYORBEK-TRADE 707 MCHJ</t>
  </si>
  <si>
    <t>ONLINE DISTRIBUTION MCHJ</t>
  </si>
  <si>
    <t>ЧП SERGELI OBOD DIYOR</t>
  </si>
  <si>
    <t>YTT SAYITQULOV DILSHOD MUXIDDIN O?G?LI</t>
  </si>
  <si>
    <t>Аванта траде  оилавий корхона</t>
  </si>
  <si>
    <t>000000000</t>
  </si>
  <si>
    <t>309114934</t>
  </si>
  <si>
    <t>302190848</t>
  </si>
  <si>
    <t>310592596</t>
  </si>
  <si>
    <t>310483122</t>
  </si>
  <si>
    <t>310529901</t>
  </si>
  <si>
    <t>301050182</t>
  </si>
  <si>
    <t>200244767</t>
  </si>
  <si>
    <t>306588173</t>
  </si>
  <si>
    <t>306875513</t>
  </si>
  <si>
    <t>303106125</t>
  </si>
  <si>
    <t>200797110</t>
  </si>
  <si>
    <t>505527006</t>
  </si>
  <si>
    <t>306646884</t>
  </si>
  <si>
    <t>307397600</t>
  </si>
  <si>
    <t>200322622</t>
  </si>
  <si>
    <t>306579176</t>
  </si>
  <si>
    <t>305250983</t>
  </si>
  <si>
    <t>306982910</t>
  </si>
  <si>
    <t>207079302</t>
  </si>
  <si>
    <t>311156962</t>
  </si>
  <si>
    <t>309796388</t>
  </si>
  <si>
    <t>306307387</t>
  </si>
  <si>
    <t>301837744</t>
  </si>
  <si>
    <t>308921059</t>
  </si>
  <si>
    <t>308578524</t>
  </si>
  <si>
    <t>548573695</t>
  </si>
  <si>
    <t>309528015</t>
  </si>
  <si>
    <t>306089114</t>
  </si>
  <si>
    <t>311028504</t>
  </si>
  <si>
    <t>301931146</t>
  </si>
  <si>
    <t>310047552</t>
  </si>
  <si>
    <t>309795484</t>
  </si>
  <si>
    <t>312056564</t>
  </si>
  <si>
    <t>305000408</t>
  </si>
  <si>
    <t>303338478</t>
  </si>
  <si>
    <t>elektr energiy</t>
  </si>
  <si>
    <t>kv. S</t>
  </si>
  <si>
    <t>pochta xizmati</t>
  </si>
  <si>
    <t>pochta konverti</t>
  </si>
  <si>
    <t>42611921220057&gt;</t>
  </si>
  <si>
    <t>konferenciya xizmati</t>
  </si>
  <si>
    <t>xizmat</t>
  </si>
  <si>
    <t>Планшетный компьютер</t>
  </si>
  <si>
    <t>Услуга консультативная в области компьютерных технологий</t>
  </si>
  <si>
    <t>avtotransport BYD (Champion, Chazor)</t>
  </si>
  <si>
    <t>396 600 000          273 900 000</t>
  </si>
  <si>
    <t>elektron xujjat aylanmasi</t>
  </si>
  <si>
    <t xml:space="preserve">Услуга курьерской почтовой </t>
  </si>
  <si>
    <t>avtotransport ONIX</t>
  </si>
  <si>
    <t>avtotransport DAMAS</t>
  </si>
  <si>
    <t>Noutbuk</t>
  </si>
  <si>
    <t>Xalqaro tashkilotlar bilan tadbir, konferensiya</t>
  </si>
  <si>
    <t>Jalyuzi</t>
  </si>
  <si>
    <t>m2</t>
  </si>
  <si>
    <t>30309996500068/</t>
  </si>
  <si>
    <t>Kompyuter</t>
  </si>
  <si>
    <t>Noubuk</t>
  </si>
  <si>
    <t xml:space="preserve">	Стеллаж модульный</t>
  </si>
  <si>
    <t>Salfetka</t>
  </si>
  <si>
    <t>Paket poletelin</t>
  </si>
  <si>
    <t>Aeroport xizmati kutib olish</t>
  </si>
  <si>
    <t>Рукава напорные</t>
  </si>
  <si>
    <t>Услуга по коммунальному обслуживанию арендуемого помещения</t>
  </si>
  <si>
    <t>Услуга по техническому обслуживанию лифтов</t>
  </si>
  <si>
    <t>Услуга по проведению учебных курсов по делопроизводству и по архивному делу</t>
  </si>
  <si>
    <t>Резак бумаги</t>
  </si>
  <si>
    <t>gibrid pochta</t>
  </si>
  <si>
    <t>avto transport ta'miri</t>
  </si>
  <si>
    <t>METROLOGIYA xizmati</t>
  </si>
  <si>
    <t xml:space="preserve">	Услуга по установке противопожарного оборудования</t>
  </si>
  <si>
    <t>Услуга по установке и комплектации пожарного шкафа</t>
  </si>
  <si>
    <t>Услуга по изготовлению плана эвакуации</t>
  </si>
  <si>
    <t>kiberxavfsizlik xulosa olish xizmati</t>
  </si>
  <si>
    <t>Услуга по предоставлению лицензий на продукты информационных технологий</t>
  </si>
  <si>
    <t>Lampa diod</t>
  </si>
  <si>
    <t>Turniket ornatish</t>
  </si>
  <si>
    <t>Papka</t>
  </si>
  <si>
    <t>Тряпка для очистки поверхностей</t>
  </si>
  <si>
    <t>Chistol</t>
  </si>
  <si>
    <t>Osvejitel</t>
  </si>
  <si>
    <t>Suyq sovun</t>
  </si>
  <si>
    <t>Supurgi</t>
  </si>
  <si>
    <t>Xojalik sovuni</t>
  </si>
  <si>
    <t>2025 yil 3 chorak
Sanoat, radiasiya va yadro xavfsizligi qo'mitasida kapital qo‘yilmalar hisobidan amalga oshirilayotgan loyihalarning ijrosi to‘g‘risidagi
MA’LUMOTLAR</t>
  </si>
  <si>
    <t>Услуга по техническому обслуживанию оргтехники</t>
  </si>
  <si>
    <t>Ruchka</t>
  </si>
  <si>
    <t>Qalam</t>
  </si>
  <si>
    <t>Marker</t>
  </si>
  <si>
    <t>Organazayner</t>
  </si>
  <si>
    <t>Qoqozor</t>
  </si>
  <si>
    <t>Veloparkovka</t>
  </si>
  <si>
    <t>bloknot</t>
  </si>
  <si>
    <t>Перфофайл</t>
  </si>
  <si>
    <t>skrepka</t>
  </si>
  <si>
    <t>kley</t>
  </si>
  <si>
    <t>scoba</t>
  </si>
  <si>
    <t>stepler</t>
  </si>
  <si>
    <t>ruchka</t>
  </si>
  <si>
    <t>Бумажный пакет</t>
  </si>
  <si>
    <t>papka</t>
  </si>
  <si>
    <t>qogoz</t>
  </si>
  <si>
    <t>pachka</t>
  </si>
  <si>
    <t>2025 yilda  3-chorakda
Sanoat, radiasiya va yadro xavfsizligi qo'mitasi tomonidan asosiy vositalar xarid qilish uchun o‘tkazilgan tanlovlar (tenderlar)
va amalga oshirilgan davlat xaridlari to‘g‘risidagi
MA’LUMOTLAR</t>
  </si>
  <si>
    <t>3-chorak</t>
  </si>
  <si>
    <t>2025 yil 3-chorak
Sanoat, radiasiya va yadro xavfsizligi qo'mitasi tomonidan o‘tkazilgan tanlovlar (tenderlar) va amalga oshirilgan davlat xaridlari to‘g‘risidagi
MA’LUMOTLAR</t>
  </si>
  <si>
    <t>(ming som)</t>
  </si>
  <si>
    <t>kam baholi va tez eskiruvchi buyumlar xarid qilish, saqlash xarajatlari bilan bog‘liq xaridlar</t>
  </si>
  <si>
    <t>2025 yilda 3-chorak
 Sanoat, radiasiya va yadro xavfsizligi qo'mitasining byudjetdan ajratilgan mablag‘larning chegaralangan miqdorining o‘z tasarrufidagi byudjet tashkilotlari kesimida taqsimoti to‘g‘risida</t>
  </si>
  <si>
    <t>Radiytsiya va yadro xavfsizligi ilmiy-texnik markazi</t>
  </si>
  <si>
    <t>buydjetdan tashqari mablagi xisobidan</t>
  </si>
  <si>
    <t>elektron dokon</t>
  </si>
  <si>
    <t>251110083900321/</t>
  </si>
  <si>
    <t>251110083823225/</t>
  </si>
  <si>
    <t>251110083823211/</t>
  </si>
  <si>
    <t>251110083823206/</t>
  </si>
  <si>
    <t>251110083823199/</t>
  </si>
  <si>
    <t>251110083823190/</t>
  </si>
  <si>
    <t>251110083823144/</t>
  </si>
  <si>
    <t>251110083823139/</t>
  </si>
  <si>
    <t>251110083818688/</t>
  </si>
  <si>
    <t>buydjet mablagi xisobidan</t>
  </si>
  <si>
    <t>CPIO-3228 shart. 2-son qo`shim. kel.</t>
  </si>
  <si>
    <t>Бюджет маблағлари ҳисобидан</t>
  </si>
  <si>
    <t>бюджетдан ташқари маблағлар ҳисобидан</t>
  </si>
  <si>
    <t>Гувохнома</t>
  </si>
  <si>
    <t>25-112/163-25.</t>
  </si>
  <si>
    <t>OZBEKISTON NASHRIYOT MATBAA IJODIY UYI</t>
  </si>
  <si>
    <t>205188294</t>
  </si>
  <si>
    <t>Лампа светодиодная</t>
  </si>
  <si>
    <t>3402906</t>
  </si>
  <si>
    <t>40104674250043</t>
  </si>
  <si>
    <t>Дрель ручная механическая</t>
  </si>
  <si>
    <t>3402561</t>
  </si>
  <si>
    <t>GLOBAL HALAL GROUP MCHJ</t>
  </si>
  <si>
    <t>310667350</t>
  </si>
  <si>
    <t>Половая тряпка</t>
  </si>
  <si>
    <t>3401884</t>
  </si>
  <si>
    <t>MONTECH MCHJ</t>
  </si>
  <si>
    <t>311883938</t>
  </si>
  <si>
    <t>3401875</t>
  </si>
  <si>
    <t>NASIROV ABDUSATTAR XXX</t>
  </si>
  <si>
    <t>31403566860019</t>
  </si>
  <si>
    <t>buydjet mablaglari xisobidan</t>
  </si>
  <si>
    <t>buydjetdan tashqari mablaglari xisobidan</t>
  </si>
  <si>
    <t xml:space="preserve"> Кофе жареный</t>
  </si>
  <si>
    <t>ДП Бэлтон Трейдинг</t>
  </si>
  <si>
    <t>BIRJA BUSINES MCHJ</t>
  </si>
  <si>
    <t>ЯТТ Умарова Захира Дадашовна</t>
  </si>
  <si>
    <t xml:space="preserve"> Шоколадные конфеты с начинкой</t>
  </si>
  <si>
    <t>40501776520030/</t>
  </si>
  <si>
    <t>komp</t>
  </si>
  <si>
    <t>mobil aloqa</t>
  </si>
  <si>
    <t>AK-SARAY BIZNES TRADE MCHJ</t>
  </si>
  <si>
    <t>mineral suv</t>
  </si>
  <si>
    <t>609-TZ</t>
  </si>
  <si>
    <t>eksert xulosa</t>
  </si>
  <si>
    <t>kompuyter jamlamasi</t>
  </si>
  <si>
    <t>Халкаро Куеш Энергияси Институти</t>
  </si>
  <si>
    <t>Setevoy filtr</t>
  </si>
  <si>
    <t>togridan togri shartnoma</t>
  </si>
  <si>
    <t xml:space="preserve"> Byudjetdan tashqari jamg‘arma mablag‘lari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</si>
</sst>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_ ;[Red]\-#,##0.0\ "/>
    <numFmt numFmtId="167" formatCode="_-* #,##0.00_р_._-;\-* #,##0.00_р_._-;_-* &quot;-&quot;??_р_._-;_-@_-"/>
    <numFmt numFmtId="168" formatCode="#,##0.0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3" fillId="0" borderId="0"/>
    <xf numFmtId="0" fontId="27" fillId="0" borderId="0"/>
    <xf numFmtId="43" fontId="31" fillId="0" borderId="0" applyFont="0" applyFill="0" applyBorder="0" applyAlignment="0" applyProtection="0"/>
  </cellStyleXfs>
  <cellXfs count="222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166" fontId="20" fillId="0" borderId="13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7" xfId="0" applyFont="1" applyBorder="1"/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166" fontId="26" fillId="0" borderId="17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7" xfId="2" applyFont="1" applyBorder="1" applyAlignment="1">
      <alignment vertical="center" wrapText="1"/>
    </xf>
    <xf numFmtId="3" fontId="15" fillId="0" borderId="0" xfId="0" applyNumberFormat="1" applyFont="1" applyAlignment="1">
      <alignment horizontal="center" vertical="top" wrapText="1"/>
    </xf>
    <xf numFmtId="3" fontId="30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8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left" vertical="center" wrapText="1" indent="1"/>
    </xf>
    <xf numFmtId="168" fontId="2" fillId="0" borderId="7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67" fontId="35" fillId="0" borderId="18" xfId="0" applyNumberFormat="1" applyFont="1" applyBorder="1" applyAlignment="1">
      <alignment horizontal="center" vertical="center"/>
    </xf>
    <xf numFmtId="165" fontId="36" fillId="0" borderId="18" xfId="0" applyNumberFormat="1" applyFont="1" applyBorder="1" applyAlignment="1">
      <alignment horizontal="center" vertical="center"/>
    </xf>
    <xf numFmtId="167" fontId="35" fillId="0" borderId="9" xfId="0" applyNumberFormat="1" applyFont="1" applyBorder="1" applyAlignment="1">
      <alignment horizontal="center" vertical="center"/>
    </xf>
    <xf numFmtId="49" fontId="34" fillId="0" borderId="9" xfId="0" applyNumberFormat="1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vertical="center"/>
    </xf>
    <xf numFmtId="0" fontId="37" fillId="4" borderId="18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164" fontId="37" fillId="4" borderId="18" xfId="0" applyNumberFormat="1" applyFont="1" applyFill="1" applyBorder="1" applyAlignment="1">
      <alignment horizontal="center" vertical="center"/>
    </xf>
    <xf numFmtId="164" fontId="37" fillId="4" borderId="18" xfId="0" applyNumberFormat="1" applyFont="1" applyFill="1" applyBorder="1" applyAlignment="1">
      <alignment vertical="center"/>
    </xf>
    <xf numFmtId="167" fontId="33" fillId="4" borderId="18" xfId="3" applyNumberFormat="1" applyFont="1" applyFill="1" applyBorder="1" applyAlignment="1" applyProtection="1">
      <alignment horizontal="right" vertical="center"/>
    </xf>
    <xf numFmtId="3" fontId="4" fillId="0" borderId="18" xfId="0" applyNumberFormat="1" applyFont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left" vertical="center"/>
    </xf>
    <xf numFmtId="49" fontId="34" fillId="4" borderId="9" xfId="0" applyNumberFormat="1" applyFont="1" applyFill="1" applyBorder="1" applyAlignment="1">
      <alignment vertical="center" wrapText="1"/>
    </xf>
    <xf numFmtId="167" fontId="35" fillId="4" borderId="18" xfId="0" applyNumberFormat="1" applyFont="1" applyFill="1" applyBorder="1" applyAlignment="1">
      <alignment horizontal="center" vertical="center"/>
    </xf>
    <xf numFmtId="165" fontId="36" fillId="4" borderId="18" xfId="0" applyNumberFormat="1" applyFont="1" applyFill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 vertical="center" wrapText="1"/>
    </xf>
    <xf numFmtId="167" fontId="33" fillId="4" borderId="18" xfId="3" applyNumberFormat="1" applyFont="1" applyFill="1" applyBorder="1" applyAlignment="1" applyProtection="1">
      <alignment horizontal="left" vertical="center"/>
    </xf>
    <xf numFmtId="4" fontId="37" fillId="4" borderId="18" xfId="0" applyNumberFormat="1" applyFont="1" applyFill="1" applyBorder="1" applyAlignment="1">
      <alignment vertical="center"/>
    </xf>
    <xf numFmtId="0" fontId="37" fillId="4" borderId="18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wrapText="1"/>
    </xf>
    <xf numFmtId="3" fontId="5" fillId="4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1" fillId="0" borderId="1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49" fontId="34" fillId="4" borderId="8" xfId="0" applyNumberFormat="1" applyFont="1" applyFill="1" applyBorder="1" applyAlignment="1">
      <alignment horizontal="center" vertical="center" wrapText="1"/>
    </xf>
    <xf numFmtId="49" fontId="34" fillId="4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24" fillId="3" borderId="8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8" fillId="0" borderId="0" xfId="2" applyFont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3" borderId="14" xfId="0" applyNumberFormat="1" applyFont="1" applyFill="1" applyBorder="1" applyAlignment="1">
      <alignment horizontal="center" vertical="center" wrapText="1"/>
    </xf>
    <xf numFmtId="3" fontId="22" fillId="3" borderId="9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top" wrapText="1"/>
    </xf>
    <xf numFmtId="3" fontId="21" fillId="3" borderId="14" xfId="0" applyNumberFormat="1" applyFont="1" applyFill="1" applyBorder="1" applyAlignment="1">
      <alignment horizontal="center" vertical="top" wrapText="1"/>
    </xf>
    <xf numFmtId="3" fontId="21" fillId="3" borderId="9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center" vertical="center" wrapText="1"/>
    </xf>
    <xf numFmtId="49" fontId="34" fillId="4" borderId="18" xfId="0" applyNumberFormat="1" applyFont="1" applyFill="1" applyBorder="1" applyAlignment="1">
      <alignment horizontal="center" vertical="center" wrapText="1"/>
    </xf>
    <xf numFmtId="49" fontId="34" fillId="4" borderId="18" xfId="0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_2012 йил иш режаси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AD14"/>
  <sheetViews>
    <sheetView zoomScale="85" zoomScaleNormal="85" zoomScaleSheetLayoutView="100" workbookViewId="0">
      <selection activeCell="A14" sqref="A14:B14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F1" s="112" t="s">
        <v>155</v>
      </c>
      <c r="G1" s="113"/>
    </row>
    <row r="2" spans="1:30" x14ac:dyDescent="0.3">
      <c r="F2" s="114"/>
      <c r="G2" s="114"/>
    </row>
    <row r="3" spans="1:30" ht="4.5" customHeight="1" x14ac:dyDescent="0.3">
      <c r="F3" s="114"/>
      <c r="G3" s="114"/>
    </row>
    <row r="4" spans="1:30" x14ac:dyDescent="0.3">
      <c r="F4" s="114"/>
      <c r="G4" s="114"/>
    </row>
    <row r="5" spans="1:30" ht="3.75" customHeight="1" x14ac:dyDescent="0.3"/>
    <row r="6" spans="1:30" ht="57.6" customHeight="1" x14ac:dyDescent="0.3">
      <c r="A6" s="117" t="s">
        <v>604</v>
      </c>
      <c r="B6" s="117"/>
      <c r="C6" s="117"/>
      <c r="D6" s="117"/>
      <c r="E6" s="117"/>
      <c r="F6" s="117"/>
      <c r="G6" s="117"/>
    </row>
    <row r="7" spans="1:30" x14ac:dyDescent="0.3">
      <c r="A7" s="118" t="s">
        <v>157</v>
      </c>
      <c r="B7" s="118"/>
      <c r="C7" s="118"/>
      <c r="D7" s="118"/>
      <c r="E7" s="118"/>
      <c r="F7" s="118"/>
      <c r="G7" s="118"/>
    </row>
    <row r="8" spans="1:30" ht="19.5" x14ac:dyDescent="0.3">
      <c r="G8" s="73" t="s">
        <v>158</v>
      </c>
    </row>
    <row r="9" spans="1:30" ht="32.450000000000003" customHeight="1" x14ac:dyDescent="0.3">
      <c r="A9" s="119" t="s">
        <v>161</v>
      </c>
      <c r="B9" s="119" t="s">
        <v>162</v>
      </c>
      <c r="C9" s="119" t="s">
        <v>159</v>
      </c>
      <c r="D9" s="119"/>
      <c r="E9" s="119"/>
      <c r="F9" s="119"/>
      <c r="G9" s="119"/>
      <c r="H9" s="6"/>
      <c r="I9" s="6"/>
      <c r="J9" s="6"/>
      <c r="K9" s="6"/>
    </row>
    <row r="10" spans="1:30" ht="45.75" customHeight="1" x14ac:dyDescent="0.3">
      <c r="A10" s="119"/>
      <c r="B10" s="119"/>
      <c r="C10" s="119" t="s">
        <v>164</v>
      </c>
      <c r="D10" s="119" t="s">
        <v>160</v>
      </c>
      <c r="E10" s="119"/>
      <c r="F10" s="119"/>
      <c r="G10" s="119"/>
    </row>
    <row r="11" spans="1:30" ht="93.75" x14ac:dyDescent="0.3">
      <c r="A11" s="119"/>
      <c r="B11" s="119"/>
      <c r="C11" s="119"/>
      <c r="D11" s="4" t="s">
        <v>165</v>
      </c>
      <c r="E11" s="4" t="s">
        <v>166</v>
      </c>
      <c r="F11" s="4" t="s">
        <v>167</v>
      </c>
      <c r="G11" s="4" t="s">
        <v>168</v>
      </c>
    </row>
    <row r="12" spans="1:30" ht="45" customHeight="1" x14ac:dyDescent="0.3">
      <c r="A12" s="10">
        <v>1</v>
      </c>
      <c r="B12" s="75" t="s">
        <v>163</v>
      </c>
      <c r="C12" s="11">
        <f>+D12+E12+F12</f>
        <v>31176746</v>
      </c>
      <c r="D12" s="10">
        <v>22817929</v>
      </c>
      <c r="E12" s="10">
        <v>5643136</v>
      </c>
      <c r="F12" s="10">
        <f>623203+1774875+309123+8480</f>
        <v>2715681</v>
      </c>
      <c r="G12" s="10">
        <v>0</v>
      </c>
    </row>
    <row r="13" spans="1:30" ht="45" customHeight="1" x14ac:dyDescent="0.3">
      <c r="A13" s="91">
        <v>2</v>
      </c>
      <c r="B13" s="75" t="s">
        <v>605</v>
      </c>
      <c r="C13" s="11">
        <f>+D13+E13+F13</f>
        <v>3427360</v>
      </c>
      <c r="D13" s="10">
        <v>834445</v>
      </c>
      <c r="E13" s="10">
        <v>27290</v>
      </c>
      <c r="F13" s="10">
        <v>2565625</v>
      </c>
      <c r="G13" s="10">
        <v>0</v>
      </c>
    </row>
    <row r="14" spans="1:30" s="9" customFormat="1" ht="42" customHeight="1" x14ac:dyDescent="0.3">
      <c r="A14" s="115" t="s">
        <v>2</v>
      </c>
      <c r="B14" s="116"/>
      <c r="C14" s="4">
        <f>SUM(C12:C13)</f>
        <v>34604106</v>
      </c>
      <c r="D14" s="4">
        <f t="shared" ref="D14:F14" si="0">SUM(D12:D13)</f>
        <v>23652374</v>
      </c>
      <c r="E14" s="4">
        <f t="shared" si="0"/>
        <v>5670426</v>
      </c>
      <c r="F14" s="4">
        <f t="shared" si="0"/>
        <v>5281306</v>
      </c>
      <c r="G14" s="4">
        <f>SUM(G12:G12)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6"/>
  <sheetViews>
    <sheetView view="pageBreakPreview" zoomScaleNormal="100" zoomScaleSheetLayoutView="100" workbookViewId="0">
      <selection activeCell="A9" sqref="A9"/>
    </sheetView>
  </sheetViews>
  <sheetFormatPr defaultRowHeight="15" x14ac:dyDescent="0.25"/>
  <cols>
    <col min="1" max="1" width="6" style="25" customWidth="1"/>
    <col min="2" max="3" width="11.5703125" style="25" bestFit="1" customWidth="1"/>
    <col min="4" max="4" width="14.42578125" style="25" customWidth="1"/>
    <col min="5" max="5" width="16" style="25" bestFit="1" customWidth="1"/>
    <col min="6" max="6" width="15.28515625" style="25" bestFit="1" customWidth="1"/>
    <col min="7" max="7" width="13.7109375" style="25" customWidth="1"/>
    <col min="8" max="8" width="14.5703125" style="25" customWidth="1"/>
    <col min="9" max="9" width="12.28515625" style="25" customWidth="1"/>
    <col min="10" max="10" width="12.7109375" style="25" customWidth="1"/>
    <col min="11" max="11" width="12" style="25" customWidth="1"/>
    <col min="12" max="12" width="14.85546875" style="25" customWidth="1"/>
    <col min="13" max="16384" width="9.140625" style="25"/>
  </cols>
  <sheetData>
    <row r="1" spans="1:18" ht="63.75" customHeight="1" x14ac:dyDescent="0.25">
      <c r="I1" s="138" t="s">
        <v>239</v>
      </c>
      <c r="J1" s="138"/>
      <c r="K1" s="138"/>
      <c r="L1" s="138"/>
    </row>
    <row r="4" spans="1:18" ht="48" customHeight="1" x14ac:dyDescent="0.25">
      <c r="A4" s="176" t="s">
        <v>240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6" spans="1:18" x14ac:dyDescent="0.25">
      <c r="A6" s="183" t="s">
        <v>161</v>
      </c>
      <c r="B6" s="183" t="s">
        <v>241</v>
      </c>
      <c r="C6" s="183" t="s">
        <v>242</v>
      </c>
      <c r="D6" s="183" t="s">
        <v>243</v>
      </c>
      <c r="E6" s="183" t="s">
        <v>244</v>
      </c>
      <c r="F6" s="183" t="s">
        <v>245</v>
      </c>
      <c r="G6" s="183" t="s">
        <v>246</v>
      </c>
      <c r="H6" s="183" t="s">
        <v>247</v>
      </c>
      <c r="I6" s="180" t="s">
        <v>248</v>
      </c>
      <c r="J6" s="181"/>
      <c r="K6" s="182"/>
      <c r="L6" s="183" t="s">
        <v>252</v>
      </c>
      <c r="M6" s="61"/>
      <c r="N6" s="61"/>
      <c r="O6" s="61"/>
      <c r="P6" s="61"/>
      <c r="Q6" s="61"/>
      <c r="R6" s="61"/>
    </row>
    <row r="7" spans="1:18" ht="28.5" x14ac:dyDescent="0.25">
      <c r="A7" s="184"/>
      <c r="B7" s="184"/>
      <c r="C7" s="184"/>
      <c r="D7" s="184"/>
      <c r="E7" s="184"/>
      <c r="F7" s="184"/>
      <c r="G7" s="184"/>
      <c r="H7" s="184"/>
      <c r="I7" s="58" t="s">
        <v>249</v>
      </c>
      <c r="J7" s="58" t="s">
        <v>250</v>
      </c>
      <c r="K7" s="58" t="s">
        <v>251</v>
      </c>
      <c r="L7" s="184"/>
      <c r="M7" s="61"/>
      <c r="N7" s="61"/>
      <c r="O7" s="61"/>
      <c r="P7" s="61"/>
      <c r="Q7" s="61"/>
      <c r="R7" s="61"/>
    </row>
    <row r="8" spans="1:18" ht="39.75" customHeight="1" x14ac:dyDescent="0.25">
      <c r="A8" s="177" t="s">
        <v>362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9"/>
      <c r="M8" s="61"/>
      <c r="N8" s="61"/>
      <c r="O8" s="61"/>
      <c r="P8" s="61"/>
      <c r="Q8" s="61"/>
      <c r="R8" s="61"/>
    </row>
    <row r="9" spans="1:18" x14ac:dyDescent="0.25">
      <c r="A9" s="62"/>
      <c r="B9" s="62"/>
      <c r="C9" s="62"/>
      <c r="D9" s="48"/>
      <c r="E9" s="48"/>
      <c r="F9" s="48"/>
      <c r="G9" s="48"/>
      <c r="H9" s="48"/>
      <c r="I9" s="48"/>
      <c r="J9" s="48"/>
      <c r="K9" s="48"/>
      <c r="L9" s="48"/>
      <c r="M9" s="61"/>
      <c r="N9" s="61"/>
      <c r="O9" s="61"/>
      <c r="P9" s="61"/>
      <c r="Q9" s="61"/>
      <c r="R9" s="61"/>
    </row>
    <row r="10" spans="1:18" x14ac:dyDescent="0.25">
      <c r="A10" s="62"/>
      <c r="B10" s="62"/>
      <c r="C10" s="62"/>
      <c r="D10" s="48"/>
      <c r="E10" s="48"/>
      <c r="F10" s="48"/>
      <c r="G10" s="48"/>
      <c r="H10" s="48"/>
      <c r="I10" s="48"/>
      <c r="J10" s="48"/>
      <c r="K10" s="48"/>
      <c r="L10" s="48"/>
      <c r="M10" s="61"/>
      <c r="N10" s="61"/>
      <c r="O10" s="61"/>
      <c r="P10" s="61"/>
      <c r="Q10" s="61"/>
      <c r="R10" s="61"/>
    </row>
    <row r="11" spans="1:18" x14ac:dyDescent="0.25">
      <c r="A11" s="62"/>
      <c r="B11" s="62"/>
      <c r="C11" s="62"/>
      <c r="D11" s="48"/>
      <c r="E11" s="48"/>
      <c r="F11" s="48"/>
      <c r="G11" s="48"/>
      <c r="H11" s="48"/>
      <c r="I11" s="48"/>
      <c r="J11" s="48"/>
      <c r="K11" s="48"/>
      <c r="L11" s="48"/>
      <c r="M11" s="61"/>
      <c r="N11" s="61"/>
      <c r="O11" s="61"/>
      <c r="P11" s="61"/>
      <c r="Q11" s="61"/>
      <c r="R11" s="61"/>
    </row>
    <row r="12" spans="1:18" x14ac:dyDescent="0.25">
      <c r="A12" s="62"/>
      <c r="B12" s="62"/>
      <c r="C12" s="62"/>
      <c r="D12" s="48"/>
      <c r="E12" s="48"/>
      <c r="F12" s="48"/>
      <c r="G12" s="48"/>
      <c r="H12" s="48"/>
      <c r="I12" s="48"/>
      <c r="J12" s="48"/>
      <c r="K12" s="48"/>
      <c r="L12" s="48"/>
      <c r="M12" s="61"/>
      <c r="N12" s="61"/>
      <c r="O12" s="61"/>
      <c r="P12" s="61"/>
      <c r="Q12" s="61"/>
      <c r="R12" s="61"/>
    </row>
    <row r="13" spans="1:18" x14ac:dyDescent="0.25">
      <c r="A13" s="62"/>
      <c r="B13" s="62"/>
      <c r="C13" s="62"/>
      <c r="D13" s="48"/>
      <c r="E13" s="48"/>
      <c r="F13" s="48"/>
      <c r="G13" s="48"/>
      <c r="H13" s="48"/>
      <c r="I13" s="48"/>
      <c r="J13" s="48"/>
      <c r="K13" s="48"/>
      <c r="L13" s="48"/>
      <c r="M13" s="61"/>
      <c r="N13" s="61"/>
      <c r="O13" s="61"/>
      <c r="P13" s="61"/>
      <c r="Q13" s="61"/>
      <c r="R13" s="61"/>
    </row>
    <row r="14" spans="1:18" x14ac:dyDescent="0.25">
      <c r="A14" s="62"/>
      <c r="B14" s="62"/>
      <c r="C14" s="62"/>
      <c r="D14" s="48"/>
      <c r="E14" s="48"/>
      <c r="F14" s="48"/>
      <c r="G14" s="48"/>
      <c r="H14" s="48"/>
      <c r="I14" s="48"/>
      <c r="J14" s="48"/>
      <c r="K14" s="48"/>
      <c r="L14" s="48"/>
      <c r="M14" s="61"/>
      <c r="N14" s="61"/>
      <c r="O14" s="61"/>
      <c r="P14" s="61"/>
      <c r="Q14" s="61"/>
      <c r="R14" s="61"/>
    </row>
    <row r="15" spans="1:18" x14ac:dyDescent="0.25">
      <c r="A15" s="62"/>
      <c r="B15" s="62"/>
      <c r="C15" s="62"/>
      <c r="D15" s="48"/>
      <c r="E15" s="48"/>
      <c r="F15" s="48"/>
      <c r="G15" s="48"/>
      <c r="H15" s="48"/>
      <c r="I15" s="48"/>
      <c r="J15" s="48"/>
      <c r="K15" s="48"/>
      <c r="L15" s="48"/>
      <c r="M15" s="61"/>
      <c r="N15" s="61"/>
      <c r="O15" s="61"/>
      <c r="P15" s="61"/>
      <c r="Q15" s="61"/>
      <c r="R15" s="61"/>
    </row>
    <row r="16" spans="1:18" x14ac:dyDescent="0.25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4:18" x14ac:dyDescent="0.25"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4:18" x14ac:dyDescent="0.25"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4:18" x14ac:dyDescent="0.25"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4:18" x14ac:dyDescent="0.25"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4:18" x14ac:dyDescent="0.25"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4:18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4:18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4:18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4:18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4:18" x14ac:dyDescent="0.25"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4"/>
  <sheetViews>
    <sheetView zoomScale="115" zoomScaleNormal="115" workbookViewId="0">
      <selection activeCell="A6" sqref="A6"/>
    </sheetView>
  </sheetViews>
  <sheetFormatPr defaultRowHeight="15" x14ac:dyDescent="0.25"/>
  <cols>
    <col min="1" max="1" width="7" style="25" customWidth="1"/>
    <col min="2" max="2" width="46" style="25" customWidth="1"/>
    <col min="3" max="3" width="18" style="25" customWidth="1"/>
    <col min="4" max="4" width="44.5703125" style="25" customWidth="1"/>
    <col min="5" max="16384" width="9.140625" style="25"/>
  </cols>
  <sheetData>
    <row r="1" spans="1:4" ht="66" customHeight="1" x14ac:dyDescent="0.25">
      <c r="D1" s="45" t="s">
        <v>253</v>
      </c>
    </row>
    <row r="2" spans="1:4" ht="67.5" customHeight="1" x14ac:dyDescent="0.25">
      <c r="A2" s="170" t="s">
        <v>254</v>
      </c>
      <c r="B2" s="170"/>
      <c r="C2" s="170"/>
      <c r="D2" s="170"/>
    </row>
    <row r="4" spans="1:4" ht="30.75" customHeight="1" x14ac:dyDescent="0.25">
      <c r="A4" s="63" t="s">
        <v>161</v>
      </c>
      <c r="B4" s="63" t="s">
        <v>255</v>
      </c>
      <c r="C4" s="63" t="s">
        <v>256</v>
      </c>
      <c r="D4" s="63" t="s">
        <v>257</v>
      </c>
    </row>
    <row r="5" spans="1:4" ht="37.5" customHeight="1" x14ac:dyDescent="0.25">
      <c r="A5" s="185" t="s">
        <v>361</v>
      </c>
      <c r="B5" s="186"/>
      <c r="C5" s="186"/>
      <c r="D5" s="187"/>
    </row>
    <row r="6" spans="1:4" x14ac:dyDescent="0.25">
      <c r="A6" s="64">
        <v>1</v>
      </c>
      <c r="B6" s="65"/>
      <c r="C6" s="65"/>
      <c r="D6" s="66"/>
    </row>
    <row r="7" spans="1:4" x14ac:dyDescent="0.25">
      <c r="A7" s="64">
        <v>2</v>
      </c>
      <c r="B7" s="65"/>
      <c r="C7" s="65"/>
      <c r="D7" s="66"/>
    </row>
    <row r="8" spans="1:4" x14ac:dyDescent="0.25">
      <c r="A8" s="64">
        <f t="shared" ref="A8:A14" si="0">+A7+1</f>
        <v>3</v>
      </c>
      <c r="B8" s="65"/>
      <c r="C8" s="65"/>
      <c r="D8" s="66"/>
    </row>
    <row r="9" spans="1:4" x14ac:dyDescent="0.25">
      <c r="A9" s="64">
        <f t="shared" si="0"/>
        <v>4</v>
      </c>
      <c r="B9" s="65"/>
      <c r="C9" s="65"/>
      <c r="D9" s="66"/>
    </row>
    <row r="10" spans="1:4" x14ac:dyDescent="0.25">
      <c r="A10" s="64">
        <f t="shared" si="0"/>
        <v>5</v>
      </c>
      <c r="B10" s="65"/>
      <c r="C10" s="65"/>
      <c r="D10" s="66"/>
    </row>
    <row r="11" spans="1:4" x14ac:dyDescent="0.25">
      <c r="A11" s="64">
        <f t="shared" si="0"/>
        <v>6</v>
      </c>
      <c r="B11" s="65"/>
      <c r="C11" s="65"/>
      <c r="D11" s="66"/>
    </row>
    <row r="12" spans="1:4" x14ac:dyDescent="0.25">
      <c r="A12" s="64">
        <f t="shared" si="0"/>
        <v>7</v>
      </c>
      <c r="B12" s="65"/>
      <c r="C12" s="65"/>
      <c r="D12" s="66"/>
    </row>
    <row r="13" spans="1:4" x14ac:dyDescent="0.25">
      <c r="A13" s="64">
        <f t="shared" si="0"/>
        <v>8</v>
      </c>
      <c r="B13" s="65"/>
      <c r="C13" s="65"/>
      <c r="D13" s="66"/>
    </row>
    <row r="14" spans="1:4" x14ac:dyDescent="0.25">
      <c r="A14" s="64">
        <f t="shared" si="0"/>
        <v>9</v>
      </c>
      <c r="B14" s="65"/>
      <c r="C14" s="65"/>
      <c r="D14" s="66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5"/>
  <sheetViews>
    <sheetView zoomScale="115" zoomScaleNormal="115" workbookViewId="0">
      <selection activeCell="A6" sqref="A6"/>
    </sheetView>
  </sheetViews>
  <sheetFormatPr defaultRowHeight="15" x14ac:dyDescent="0.25"/>
  <cols>
    <col min="1" max="1" width="7" style="25" customWidth="1"/>
    <col min="2" max="2" width="38.42578125" style="25" customWidth="1"/>
    <col min="3" max="3" width="22.140625" style="25" customWidth="1"/>
    <col min="4" max="4" width="47.28515625" style="25" customWidth="1"/>
    <col min="5" max="16384" width="9.140625" style="25"/>
  </cols>
  <sheetData>
    <row r="1" spans="1:4" ht="60" customHeight="1" x14ac:dyDescent="0.25">
      <c r="D1" s="45" t="s">
        <v>258</v>
      </c>
    </row>
    <row r="2" spans="1:4" ht="64.5" customHeight="1" x14ac:dyDescent="0.25">
      <c r="A2" s="170" t="s">
        <v>259</v>
      </c>
      <c r="B2" s="170"/>
      <c r="C2" s="170"/>
      <c r="D2" s="170"/>
    </row>
    <row r="3" spans="1:4" x14ac:dyDescent="0.25">
      <c r="B3" s="188"/>
      <c r="C3" s="188"/>
      <c r="D3" s="188"/>
    </row>
    <row r="4" spans="1:4" ht="30.75" customHeight="1" x14ac:dyDescent="0.25">
      <c r="A4" s="63" t="s">
        <v>161</v>
      </c>
      <c r="B4" s="63" t="s">
        <v>255</v>
      </c>
      <c r="C4" s="63" t="s">
        <v>256</v>
      </c>
      <c r="D4" s="63" t="s">
        <v>257</v>
      </c>
    </row>
    <row r="5" spans="1:4" ht="30.75" customHeight="1" x14ac:dyDescent="0.25">
      <c r="A5" s="189" t="s">
        <v>360</v>
      </c>
      <c r="B5" s="190"/>
      <c r="C5" s="190"/>
      <c r="D5" s="191"/>
    </row>
    <row r="6" spans="1:4" x14ac:dyDescent="0.25">
      <c r="A6" s="64">
        <v>1</v>
      </c>
      <c r="B6" s="64"/>
      <c r="C6" s="64"/>
      <c r="D6" s="64"/>
    </row>
    <row r="7" spans="1:4" x14ac:dyDescent="0.25">
      <c r="A7" s="64">
        <f>+A6+1</f>
        <v>2</v>
      </c>
      <c r="B7" s="65"/>
      <c r="C7" s="65"/>
      <c r="D7" s="66"/>
    </row>
    <row r="8" spans="1:4" x14ac:dyDescent="0.25">
      <c r="A8" s="64">
        <f t="shared" ref="A8:A15" si="0">+A7+1</f>
        <v>3</v>
      </c>
      <c r="B8" s="65"/>
      <c r="C8" s="65"/>
      <c r="D8" s="66"/>
    </row>
    <row r="9" spans="1:4" x14ac:dyDescent="0.25">
      <c r="A9" s="64">
        <f t="shared" si="0"/>
        <v>4</v>
      </c>
      <c r="B9" s="65"/>
      <c r="C9" s="65"/>
      <c r="D9" s="66"/>
    </row>
    <row r="10" spans="1:4" x14ac:dyDescent="0.25">
      <c r="A10" s="64">
        <f t="shared" si="0"/>
        <v>5</v>
      </c>
      <c r="B10" s="65"/>
      <c r="C10" s="65"/>
      <c r="D10" s="66"/>
    </row>
    <row r="11" spans="1:4" x14ac:dyDescent="0.25">
      <c r="A11" s="64">
        <f t="shared" si="0"/>
        <v>6</v>
      </c>
      <c r="B11" s="65"/>
      <c r="C11" s="65"/>
      <c r="D11" s="66"/>
    </row>
    <row r="12" spans="1:4" x14ac:dyDescent="0.25">
      <c r="A12" s="64">
        <f t="shared" si="0"/>
        <v>7</v>
      </c>
      <c r="B12" s="65"/>
      <c r="C12" s="65"/>
      <c r="D12" s="66"/>
    </row>
    <row r="13" spans="1:4" x14ac:dyDescent="0.25">
      <c r="A13" s="64">
        <f t="shared" si="0"/>
        <v>8</v>
      </c>
      <c r="B13" s="65"/>
      <c r="C13" s="65"/>
      <c r="D13" s="66"/>
    </row>
    <row r="14" spans="1:4" x14ac:dyDescent="0.25">
      <c r="A14" s="64">
        <f t="shared" si="0"/>
        <v>9</v>
      </c>
      <c r="B14" s="65"/>
      <c r="C14" s="65"/>
      <c r="D14" s="66"/>
    </row>
    <row r="15" spans="1:4" x14ac:dyDescent="0.25">
      <c r="A15" s="64">
        <f t="shared" si="0"/>
        <v>10</v>
      </c>
      <c r="B15" s="65"/>
      <c r="C15" s="65"/>
      <c r="D15" s="66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zoomScaleNormal="100" workbookViewId="0">
      <selection activeCell="A8" sqref="A8"/>
    </sheetView>
  </sheetViews>
  <sheetFormatPr defaultRowHeight="15" x14ac:dyDescent="0.25"/>
  <cols>
    <col min="1" max="1" width="9.140625" style="25"/>
    <col min="2" max="2" width="52.85546875" style="25" customWidth="1"/>
    <col min="3" max="3" width="20.85546875" style="25" customWidth="1"/>
    <col min="4" max="4" width="55.85546875" style="25" customWidth="1"/>
    <col min="5" max="16384" width="9.140625" style="25"/>
  </cols>
  <sheetData>
    <row r="1" spans="1:10" ht="63" x14ac:dyDescent="0.25">
      <c r="A1" s="67"/>
      <c r="B1" s="68"/>
      <c r="C1" s="67"/>
      <c r="D1" s="89" t="s">
        <v>260</v>
      </c>
    </row>
    <row r="2" spans="1:10" ht="72.75" customHeight="1" x14ac:dyDescent="0.25">
      <c r="A2" s="170" t="s">
        <v>261</v>
      </c>
      <c r="B2" s="170"/>
      <c r="C2" s="170"/>
      <c r="D2" s="170"/>
      <c r="E2" s="69"/>
      <c r="F2" s="69"/>
      <c r="G2" s="69"/>
      <c r="H2" s="69"/>
      <c r="I2" s="69"/>
      <c r="J2" s="69"/>
    </row>
    <row r="3" spans="1:10" ht="19.5" x14ac:dyDescent="0.25">
      <c r="A3" s="193" t="s">
        <v>262</v>
      </c>
      <c r="B3" s="193"/>
      <c r="C3" s="193"/>
      <c r="D3" s="193"/>
    </row>
    <row r="4" spans="1:10" ht="18.75" x14ac:dyDescent="0.25">
      <c r="A4" s="67"/>
      <c r="B4" s="195"/>
      <c r="C4" s="195"/>
      <c r="D4" s="195"/>
    </row>
    <row r="5" spans="1:10" ht="24.75" customHeight="1" x14ac:dyDescent="0.25">
      <c r="A5" s="194" t="s">
        <v>161</v>
      </c>
      <c r="B5" s="194" t="s">
        <v>263</v>
      </c>
      <c r="C5" s="194" t="s">
        <v>264</v>
      </c>
      <c r="D5" s="194" t="s">
        <v>265</v>
      </c>
    </row>
    <row r="6" spans="1:10" ht="26.25" customHeight="1" x14ac:dyDescent="0.25">
      <c r="A6" s="194"/>
      <c r="B6" s="194"/>
      <c r="C6" s="194"/>
      <c r="D6" s="194"/>
    </row>
    <row r="7" spans="1:10" ht="55.5" customHeight="1" x14ac:dyDescent="0.25">
      <c r="A7" s="196" t="s">
        <v>359</v>
      </c>
      <c r="B7" s="197"/>
      <c r="C7" s="197"/>
      <c r="D7" s="198"/>
    </row>
    <row r="8" spans="1:10" ht="18.75" x14ac:dyDescent="0.25">
      <c r="A8" s="70"/>
      <c r="B8" s="71"/>
      <c r="C8" s="70"/>
      <c r="D8" s="70"/>
    </row>
    <row r="9" spans="1:10" ht="18.75" x14ac:dyDescent="0.25">
      <c r="A9" s="70"/>
      <c r="B9" s="71"/>
      <c r="C9" s="70"/>
      <c r="D9" s="70"/>
    </row>
    <row r="10" spans="1:10" ht="18.75" x14ac:dyDescent="0.25">
      <c r="A10" s="70"/>
      <c r="B10" s="71"/>
      <c r="C10" s="70"/>
      <c r="D10" s="70"/>
    </row>
    <row r="11" spans="1:10" ht="18.75" x14ac:dyDescent="0.25">
      <c r="A11" s="70"/>
      <c r="B11" s="71"/>
      <c r="C11" s="70"/>
      <c r="D11" s="70"/>
    </row>
    <row r="12" spans="1:10" ht="18.75" x14ac:dyDescent="0.25">
      <c r="A12" s="70"/>
      <c r="B12" s="70"/>
      <c r="C12" s="70"/>
      <c r="D12" s="70"/>
    </row>
    <row r="15" spans="1:10" ht="15.75" customHeight="1" x14ac:dyDescent="0.25">
      <c r="A15" s="192" t="s">
        <v>266</v>
      </c>
      <c r="B15" s="192"/>
      <c r="C15" s="192"/>
      <c r="D15" s="192"/>
    </row>
    <row r="16" spans="1:10" x14ac:dyDescent="0.25">
      <c r="A16" s="192"/>
      <c r="B16" s="192"/>
      <c r="C16" s="192"/>
      <c r="D16" s="192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0"/>
  <sheetViews>
    <sheetView zoomScaleNormal="100" workbookViewId="0">
      <selection activeCell="A28" sqref="A28:B28"/>
    </sheetView>
  </sheetViews>
  <sheetFormatPr defaultRowHeight="15" x14ac:dyDescent="0.25"/>
  <cols>
    <col min="1" max="1" width="6.7109375" style="25" customWidth="1"/>
    <col min="2" max="2" width="24.7109375" style="25" customWidth="1"/>
    <col min="3" max="3" width="14.5703125" style="25" customWidth="1"/>
    <col min="4" max="6" width="27.42578125" style="25" customWidth="1"/>
    <col min="7" max="7" width="11" style="25" customWidth="1"/>
    <col min="8" max="8" width="18" style="25" customWidth="1"/>
    <col min="9" max="9" width="12.42578125" style="25" customWidth="1"/>
    <col min="10" max="10" width="13.7109375" style="25" customWidth="1"/>
    <col min="11" max="11" width="14.85546875" style="25" customWidth="1"/>
    <col min="12" max="16384" width="9.140625" style="25"/>
  </cols>
  <sheetData>
    <row r="1" spans="1:11" ht="66" customHeight="1" x14ac:dyDescent="0.25">
      <c r="A1" s="3"/>
      <c r="B1" s="3"/>
      <c r="C1" s="3"/>
      <c r="D1" s="3"/>
      <c r="E1" s="3"/>
      <c r="H1" s="169" t="s">
        <v>267</v>
      </c>
      <c r="I1" s="114"/>
      <c r="J1" s="114"/>
      <c r="K1" s="114"/>
    </row>
    <row r="2" spans="1:11" ht="18.75" x14ac:dyDescent="0.25">
      <c r="A2" s="3"/>
      <c r="B2" s="3"/>
      <c r="C2" s="3"/>
      <c r="D2" s="3"/>
      <c r="E2" s="3"/>
      <c r="I2" s="114"/>
      <c r="J2" s="114"/>
      <c r="K2" s="114"/>
    </row>
    <row r="3" spans="1:11" ht="63" customHeight="1" x14ac:dyDescent="0.25">
      <c r="A3" s="117" t="s">
        <v>268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8.75" x14ac:dyDescent="0.25">
      <c r="A4" s="118" t="s">
        <v>269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37.5" x14ac:dyDescent="0.25">
      <c r="A5" s="3"/>
      <c r="B5" s="8" t="s">
        <v>4</v>
      </c>
      <c r="C5" s="8"/>
      <c r="D5" s="3"/>
      <c r="E5" s="3"/>
      <c r="F5" s="3"/>
      <c r="G5" s="3"/>
      <c r="H5" s="3"/>
      <c r="I5" s="3"/>
      <c r="J5" s="3"/>
      <c r="K5" s="20"/>
    </row>
    <row r="6" spans="1:11" s="44" customFormat="1" ht="35.25" customHeight="1" x14ac:dyDescent="0.25">
      <c r="A6" s="202" t="s">
        <v>0</v>
      </c>
      <c r="B6" s="202" t="s">
        <v>284</v>
      </c>
      <c r="C6" s="202" t="s">
        <v>256</v>
      </c>
      <c r="D6" s="202" t="s">
        <v>285</v>
      </c>
      <c r="E6" s="202" t="s">
        <v>286</v>
      </c>
      <c r="F6" s="202" t="s">
        <v>287</v>
      </c>
      <c r="G6" s="202" t="s">
        <v>288</v>
      </c>
      <c r="H6" s="202"/>
      <c r="I6" s="202" t="s">
        <v>289</v>
      </c>
      <c r="J6" s="202"/>
      <c r="K6" s="202"/>
    </row>
    <row r="7" spans="1:11" s="44" customFormat="1" ht="48" customHeight="1" x14ac:dyDescent="0.25">
      <c r="A7" s="202"/>
      <c r="B7" s="202"/>
      <c r="C7" s="202"/>
      <c r="D7" s="202"/>
      <c r="E7" s="202"/>
      <c r="F7" s="202"/>
      <c r="G7" s="43" t="s">
        <v>290</v>
      </c>
      <c r="H7" s="43" t="s">
        <v>291</v>
      </c>
      <c r="I7" s="43" t="s">
        <v>292</v>
      </c>
      <c r="J7" s="43" t="s">
        <v>293</v>
      </c>
      <c r="K7" s="43" t="s">
        <v>294</v>
      </c>
    </row>
    <row r="8" spans="1:11" ht="33.75" customHeight="1" x14ac:dyDescent="0.25">
      <c r="A8" s="16">
        <v>1</v>
      </c>
      <c r="B8" s="199" t="s">
        <v>270</v>
      </c>
      <c r="C8" s="200"/>
      <c r="D8" s="200"/>
      <c r="E8" s="200"/>
      <c r="F8" s="200"/>
      <c r="G8" s="200"/>
      <c r="H8" s="200"/>
      <c r="I8" s="200"/>
      <c r="J8" s="200"/>
      <c r="K8" s="201"/>
    </row>
    <row r="9" spans="1:11" ht="18.75" x14ac:dyDescent="0.25">
      <c r="A9" s="16">
        <f>+A8+1</f>
        <v>2</v>
      </c>
      <c r="B9" s="7"/>
      <c r="C9" s="7"/>
      <c r="D9" s="16"/>
      <c r="E9" s="16"/>
      <c r="F9" s="16"/>
      <c r="G9" s="16"/>
      <c r="H9" s="16"/>
      <c r="I9" s="16"/>
      <c r="J9" s="16"/>
      <c r="K9" s="19"/>
    </row>
    <row r="10" spans="1:11" ht="18.75" x14ac:dyDescent="0.25">
      <c r="A10" s="16">
        <f t="shared" ref="A10" si="0">+A9+1</f>
        <v>3</v>
      </c>
      <c r="B10" s="7"/>
      <c r="C10" s="7"/>
      <c r="D10" s="16"/>
      <c r="E10" s="16"/>
      <c r="F10" s="16"/>
      <c r="G10" s="16"/>
      <c r="H10" s="16"/>
      <c r="I10" s="16"/>
      <c r="J10" s="16"/>
      <c r="K10" s="19"/>
    </row>
    <row r="11" spans="1:11" ht="18.75" x14ac:dyDescent="0.25">
      <c r="A11" s="119" t="s">
        <v>295</v>
      </c>
      <c r="B11" s="119"/>
      <c r="C11" s="4" t="s">
        <v>10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42" t="s">
        <v>296</v>
      </c>
      <c r="C13" s="8"/>
      <c r="D13" s="3"/>
      <c r="E13" s="3"/>
      <c r="F13" s="20"/>
      <c r="G13" s="20"/>
      <c r="H13" s="20"/>
      <c r="I13" s="3"/>
      <c r="J13" s="3"/>
      <c r="K13" s="20"/>
    </row>
    <row r="14" spans="1:11" ht="15" customHeight="1" x14ac:dyDescent="0.25">
      <c r="A14" s="202" t="s">
        <v>0</v>
      </c>
      <c r="B14" s="202" t="s">
        <v>297</v>
      </c>
      <c r="C14" s="202" t="s">
        <v>256</v>
      </c>
      <c r="D14" s="202" t="s">
        <v>285</v>
      </c>
      <c r="E14" s="202" t="s">
        <v>286</v>
      </c>
      <c r="F14" s="202" t="s">
        <v>287</v>
      </c>
      <c r="G14" s="204" t="s">
        <v>298</v>
      </c>
      <c r="H14" s="205"/>
      <c r="I14" s="205"/>
      <c r="J14" s="205"/>
      <c r="K14" s="206"/>
    </row>
    <row r="15" spans="1:11" ht="48.6" customHeight="1" x14ac:dyDescent="0.25">
      <c r="A15" s="202"/>
      <c r="B15" s="202"/>
      <c r="C15" s="202"/>
      <c r="D15" s="202"/>
      <c r="E15" s="202"/>
      <c r="F15" s="202"/>
      <c r="G15" s="207"/>
      <c r="H15" s="208"/>
      <c r="I15" s="208"/>
      <c r="J15" s="208"/>
      <c r="K15" s="209"/>
    </row>
    <row r="16" spans="1:11" ht="18.75" x14ac:dyDescent="0.25">
      <c r="A16" s="16">
        <v>1</v>
      </c>
      <c r="B16" s="7"/>
      <c r="C16" s="7"/>
      <c r="D16" s="16"/>
      <c r="E16" s="16"/>
      <c r="F16" s="16"/>
      <c r="G16" s="142"/>
      <c r="H16" s="143"/>
      <c r="I16" s="143"/>
      <c r="J16" s="143"/>
      <c r="K16" s="144"/>
    </row>
    <row r="17" spans="1:11" ht="18.75" x14ac:dyDescent="0.25">
      <c r="A17" s="16">
        <f>+A16+1</f>
        <v>2</v>
      </c>
      <c r="B17" s="7"/>
      <c r="C17" s="7"/>
      <c r="D17" s="16"/>
      <c r="E17" s="16"/>
      <c r="F17" s="16"/>
      <c r="G17" s="142"/>
      <c r="H17" s="143"/>
      <c r="I17" s="143"/>
      <c r="J17" s="143"/>
      <c r="K17" s="144"/>
    </row>
    <row r="18" spans="1:11" ht="18.75" x14ac:dyDescent="0.25">
      <c r="A18" s="16">
        <f t="shared" ref="A18" si="2">+A17+1</f>
        <v>3</v>
      </c>
      <c r="B18" s="7"/>
      <c r="C18" s="7"/>
      <c r="D18" s="16"/>
      <c r="E18" s="16"/>
      <c r="F18" s="16"/>
      <c r="G18" s="142"/>
      <c r="H18" s="143"/>
      <c r="I18" s="143"/>
      <c r="J18" s="143"/>
      <c r="K18" s="144"/>
    </row>
    <row r="19" spans="1:11" ht="18.75" customHeight="1" x14ac:dyDescent="0.25">
      <c r="A19" s="119" t="s">
        <v>295</v>
      </c>
      <c r="B19" s="119"/>
      <c r="C19" s="4" t="s">
        <v>10</v>
      </c>
      <c r="D19" s="4">
        <f>SUM(D16:D18)</f>
        <v>0</v>
      </c>
      <c r="E19" s="4">
        <f>SUM(E16:E18)</f>
        <v>0</v>
      </c>
      <c r="F19" s="4">
        <f>SUM(F16:F18)</f>
        <v>0</v>
      </c>
      <c r="G19" s="142" t="s">
        <v>10</v>
      </c>
      <c r="H19" s="143"/>
      <c r="I19" s="143"/>
      <c r="J19" s="143"/>
      <c r="K19" s="144"/>
    </row>
    <row r="22" spans="1:11" ht="18.75" x14ac:dyDescent="0.25">
      <c r="A22" s="3"/>
      <c r="B22" s="42" t="s">
        <v>299</v>
      </c>
      <c r="C22" s="8"/>
      <c r="D22" s="3"/>
      <c r="E22" s="3"/>
      <c r="F22" s="20"/>
      <c r="G22" s="20"/>
      <c r="H22" s="20"/>
      <c r="I22" s="3"/>
      <c r="J22" s="3"/>
      <c r="K22" s="20"/>
    </row>
    <row r="23" spans="1:11" ht="16.5" customHeight="1" x14ac:dyDescent="0.25">
      <c r="A23" s="202" t="s">
        <v>0</v>
      </c>
      <c r="B23" s="202" t="s">
        <v>300</v>
      </c>
      <c r="C23" s="202" t="s">
        <v>256</v>
      </c>
      <c r="D23" s="202" t="s">
        <v>301</v>
      </c>
      <c r="E23" s="202" t="s">
        <v>302</v>
      </c>
      <c r="F23" s="202" t="s">
        <v>303</v>
      </c>
      <c r="G23" s="204" t="s">
        <v>304</v>
      </c>
      <c r="H23" s="205"/>
      <c r="I23" s="205"/>
      <c r="J23" s="205"/>
      <c r="K23" s="206"/>
    </row>
    <row r="24" spans="1:11" ht="34.5" customHeight="1" x14ac:dyDescent="0.25">
      <c r="A24" s="202"/>
      <c r="B24" s="202"/>
      <c r="C24" s="202"/>
      <c r="D24" s="202"/>
      <c r="E24" s="202"/>
      <c r="F24" s="202"/>
      <c r="G24" s="207"/>
      <c r="H24" s="208"/>
      <c r="I24" s="208"/>
      <c r="J24" s="208"/>
      <c r="K24" s="209"/>
    </row>
    <row r="25" spans="1:11" ht="18.75" x14ac:dyDescent="0.25">
      <c r="A25" s="16">
        <v>1</v>
      </c>
      <c r="B25" s="7"/>
      <c r="C25" s="7"/>
      <c r="D25" s="16"/>
      <c r="E25" s="16"/>
      <c r="F25" s="16"/>
      <c r="G25" s="142"/>
      <c r="H25" s="143"/>
      <c r="I25" s="143"/>
      <c r="J25" s="143"/>
      <c r="K25" s="144"/>
    </row>
    <row r="26" spans="1:11" ht="18.75" x14ac:dyDescent="0.25">
      <c r="A26" s="16">
        <f>+A25+1</f>
        <v>2</v>
      </c>
      <c r="B26" s="7"/>
      <c r="C26" s="7"/>
      <c r="D26" s="16"/>
      <c r="E26" s="16"/>
      <c r="F26" s="16"/>
      <c r="G26" s="142"/>
      <c r="H26" s="143"/>
      <c r="I26" s="143"/>
      <c r="J26" s="143"/>
      <c r="K26" s="144"/>
    </row>
    <row r="27" spans="1:11" ht="18.75" x14ac:dyDescent="0.25">
      <c r="A27" s="16">
        <f t="shared" ref="A27" si="3">+A26+1</f>
        <v>3</v>
      </c>
      <c r="B27" s="7"/>
      <c r="C27" s="7"/>
      <c r="D27" s="16"/>
      <c r="E27" s="16"/>
      <c r="F27" s="16"/>
      <c r="G27" s="142"/>
      <c r="H27" s="143"/>
      <c r="I27" s="143"/>
      <c r="J27" s="143"/>
      <c r="K27" s="144"/>
    </row>
    <row r="28" spans="1:11" ht="18.75" customHeight="1" x14ac:dyDescent="0.25">
      <c r="A28" s="119" t="s">
        <v>295</v>
      </c>
      <c r="B28" s="119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42" t="s">
        <v>10</v>
      </c>
      <c r="H28" s="143"/>
      <c r="I28" s="143"/>
      <c r="J28" s="143"/>
      <c r="K28" s="144"/>
    </row>
    <row r="30" spans="1:11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</sheetData>
  <mergeCells count="39">
    <mergeCell ref="G14:K15"/>
    <mergeCell ref="G16:K16"/>
    <mergeCell ref="G17:K17"/>
    <mergeCell ref="G18:K18"/>
    <mergeCell ref="G19:K19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A6:A7"/>
    <mergeCell ref="B6:B7"/>
    <mergeCell ref="C6:C7"/>
    <mergeCell ref="E6:E7"/>
    <mergeCell ref="G6:H6"/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4"/>
  <sheetViews>
    <sheetView view="pageBreakPreview" zoomScaleNormal="100" zoomScaleSheetLayoutView="100" workbookViewId="0">
      <selection activeCell="A3" sqref="A3:J3"/>
    </sheetView>
  </sheetViews>
  <sheetFormatPr defaultColWidth="9.140625" defaultRowHeight="15.75" x14ac:dyDescent="0.25"/>
  <cols>
    <col min="1" max="1" width="6" style="21" customWidth="1"/>
    <col min="2" max="2" width="17.28515625" style="21" customWidth="1"/>
    <col min="3" max="3" width="13.7109375" style="21" customWidth="1"/>
    <col min="4" max="7" width="20.85546875" style="21" customWidth="1"/>
    <col min="8" max="8" width="17.5703125" style="21" customWidth="1"/>
    <col min="9" max="9" width="19.28515625" style="21" customWidth="1"/>
    <col min="10" max="10" width="14" style="21" customWidth="1"/>
    <col min="11" max="13" width="18.7109375" style="21" customWidth="1"/>
    <col min="14" max="14" width="15.7109375" style="21" customWidth="1"/>
    <col min="15" max="19" width="15.7109375" style="22" customWidth="1"/>
    <col min="20" max="16384" width="9.140625" style="22"/>
  </cols>
  <sheetData>
    <row r="1" spans="1:10" ht="66.75" customHeight="1" x14ac:dyDescent="0.25">
      <c r="H1" s="210" t="s">
        <v>271</v>
      </c>
      <c r="I1" s="210"/>
      <c r="J1" s="210"/>
    </row>
    <row r="3" spans="1:10" s="21" customFormat="1" ht="73.5" customHeight="1" x14ac:dyDescent="0.25">
      <c r="A3" s="176" t="s">
        <v>358</v>
      </c>
      <c r="B3" s="176"/>
      <c r="C3" s="176"/>
      <c r="D3" s="176"/>
      <c r="E3" s="176"/>
      <c r="F3" s="176"/>
      <c r="G3" s="176"/>
      <c r="H3" s="176"/>
      <c r="I3" s="176"/>
      <c r="J3" s="176"/>
    </row>
    <row r="5" spans="1:10" s="21" customFormat="1" ht="47.25" customHeight="1" x14ac:dyDescent="0.25">
      <c r="A5" s="126" t="s">
        <v>272</v>
      </c>
      <c r="B5" s="126" t="s">
        <v>273</v>
      </c>
      <c r="C5" s="126" t="s">
        <v>274</v>
      </c>
      <c r="D5" s="211" t="s">
        <v>275</v>
      </c>
      <c r="E5" s="212"/>
      <c r="F5" s="214" t="s">
        <v>278</v>
      </c>
      <c r="G5" s="214" t="s">
        <v>279</v>
      </c>
      <c r="H5" s="214" t="s">
        <v>280</v>
      </c>
      <c r="I5" s="214" t="s">
        <v>281</v>
      </c>
      <c r="J5" s="214" t="s">
        <v>282</v>
      </c>
    </row>
    <row r="6" spans="1:10" s="21" customFormat="1" ht="60.75" customHeight="1" x14ac:dyDescent="0.25">
      <c r="A6" s="126"/>
      <c r="B6" s="126"/>
      <c r="C6" s="126"/>
      <c r="D6" s="29" t="s">
        <v>276</v>
      </c>
      <c r="E6" s="29" t="s">
        <v>277</v>
      </c>
      <c r="F6" s="215"/>
      <c r="G6" s="215"/>
      <c r="H6" s="215"/>
      <c r="I6" s="215"/>
      <c r="J6" s="215"/>
    </row>
    <row r="7" spans="1:10" s="21" customFormat="1" ht="27" customHeight="1" x14ac:dyDescent="0.25">
      <c r="A7" s="24">
        <v>1</v>
      </c>
      <c r="B7" s="216" t="s">
        <v>270</v>
      </c>
      <c r="C7" s="217"/>
      <c r="D7" s="217"/>
      <c r="E7" s="217"/>
      <c r="F7" s="217"/>
      <c r="G7" s="217"/>
      <c r="H7" s="217"/>
      <c r="I7" s="217"/>
      <c r="J7" s="218"/>
    </row>
    <row r="8" spans="1:10" s="21" customFormat="1" ht="15" x14ac:dyDescent="0.25">
      <c r="A8" s="24">
        <v>2</v>
      </c>
      <c r="B8" s="23"/>
      <c r="C8" s="41" t="s">
        <v>10</v>
      </c>
      <c r="D8" s="23"/>
      <c r="E8" s="23"/>
      <c r="F8" s="23"/>
      <c r="G8" s="23"/>
      <c r="H8" s="23"/>
      <c r="I8" s="23"/>
      <c r="J8" s="23"/>
    </row>
    <row r="9" spans="1:10" s="21" customFormat="1" ht="15" x14ac:dyDescent="0.25">
      <c r="A9" s="24">
        <v>3</v>
      </c>
      <c r="B9" s="23"/>
      <c r="C9" s="41" t="s">
        <v>10</v>
      </c>
      <c r="D9" s="23"/>
      <c r="E9" s="23"/>
      <c r="F9" s="23"/>
      <c r="G9" s="23"/>
      <c r="H9" s="23"/>
      <c r="I9" s="23"/>
      <c r="J9" s="23"/>
    </row>
    <row r="10" spans="1:10" s="21" customFormat="1" ht="15" x14ac:dyDescent="0.25">
      <c r="A10" s="24">
        <v>4</v>
      </c>
      <c r="B10" s="23"/>
      <c r="C10" s="41" t="s">
        <v>10</v>
      </c>
      <c r="D10" s="23"/>
      <c r="E10" s="23"/>
      <c r="F10" s="23"/>
      <c r="G10" s="23"/>
      <c r="H10" s="23"/>
      <c r="I10" s="23"/>
      <c r="J10" s="23"/>
    </row>
    <row r="11" spans="1:10" s="21" customFormat="1" ht="15" x14ac:dyDescent="0.25">
      <c r="A11" s="24">
        <v>5</v>
      </c>
      <c r="B11" s="23"/>
      <c r="C11" s="41" t="s">
        <v>10</v>
      </c>
      <c r="D11" s="23"/>
      <c r="E11" s="23"/>
      <c r="F11" s="23"/>
      <c r="G11" s="23"/>
      <c r="H11" s="23"/>
      <c r="I11" s="23"/>
      <c r="J11" s="23"/>
    </row>
    <row r="13" spans="1:10" s="21" customFormat="1" ht="30.75" customHeight="1" x14ac:dyDescent="0.25">
      <c r="A13" s="30"/>
      <c r="B13" s="213" t="s">
        <v>283</v>
      </c>
      <c r="C13" s="213"/>
      <c r="D13" s="213"/>
      <c r="E13" s="213"/>
      <c r="F13" s="213"/>
      <c r="G13" s="213"/>
      <c r="H13" s="213"/>
      <c r="I13" s="213"/>
      <c r="J13" s="213"/>
    </row>
    <row r="14" spans="1:10" ht="18.7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70" t="s">
        <v>6</v>
      </c>
      <c r="B5" s="170"/>
      <c r="C5" s="170"/>
      <c r="D5" s="170"/>
    </row>
    <row r="7" spans="1:4" ht="25.5" x14ac:dyDescent="0.25">
      <c r="A7" s="34" t="s">
        <v>3</v>
      </c>
      <c r="B7" s="34" t="s">
        <v>9</v>
      </c>
      <c r="C7" s="34" t="s">
        <v>7</v>
      </c>
      <c r="D7" s="34" t="s">
        <v>8</v>
      </c>
    </row>
    <row r="8" spans="1:4" x14ac:dyDescent="0.25">
      <c r="A8" s="31">
        <v>1</v>
      </c>
      <c r="B8" s="31"/>
      <c r="C8" s="31"/>
      <c r="D8" s="31"/>
    </row>
    <row r="9" spans="1:4" x14ac:dyDescent="0.25">
      <c r="A9" s="31">
        <f>+A8+1</f>
        <v>2</v>
      </c>
      <c r="B9" s="32"/>
      <c r="C9" s="32"/>
      <c r="D9" s="33"/>
    </row>
    <row r="10" spans="1:4" x14ac:dyDescent="0.25">
      <c r="A10" s="31">
        <f t="shared" ref="A10:A17" si="0">+A9+1</f>
        <v>3</v>
      </c>
      <c r="B10" s="32"/>
      <c r="C10" s="32"/>
      <c r="D10" s="33"/>
    </row>
    <row r="11" spans="1:4" x14ac:dyDescent="0.25">
      <c r="A11" s="31">
        <f t="shared" si="0"/>
        <v>4</v>
      </c>
      <c r="B11" s="32"/>
      <c r="C11" s="32"/>
      <c r="D11" s="33"/>
    </row>
    <row r="12" spans="1:4" x14ac:dyDescent="0.25">
      <c r="A12" s="31">
        <f t="shared" si="0"/>
        <v>5</v>
      </c>
      <c r="B12" s="32"/>
      <c r="C12" s="32"/>
      <c r="D12" s="33"/>
    </row>
    <row r="13" spans="1:4" x14ac:dyDescent="0.25">
      <c r="A13" s="31">
        <f t="shared" si="0"/>
        <v>6</v>
      </c>
      <c r="B13" s="32"/>
      <c r="C13" s="32"/>
      <c r="D13" s="33"/>
    </row>
    <row r="14" spans="1:4" x14ac:dyDescent="0.25">
      <c r="A14" s="31">
        <f t="shared" si="0"/>
        <v>7</v>
      </c>
      <c r="B14" s="32"/>
      <c r="C14" s="32"/>
      <c r="D14" s="33"/>
    </row>
    <row r="15" spans="1:4" x14ac:dyDescent="0.25">
      <c r="A15" s="31">
        <f t="shared" si="0"/>
        <v>8</v>
      </c>
      <c r="B15" s="32"/>
      <c r="C15" s="32"/>
      <c r="D15" s="33"/>
    </row>
    <row r="16" spans="1:4" x14ac:dyDescent="0.25">
      <c r="A16" s="31">
        <f t="shared" si="0"/>
        <v>9</v>
      </c>
      <c r="B16" s="32"/>
      <c r="C16" s="32"/>
      <c r="D16" s="33"/>
    </row>
    <row r="17" spans="1:4" x14ac:dyDescent="0.25">
      <c r="A17" s="31">
        <f t="shared" si="0"/>
        <v>10</v>
      </c>
      <c r="B17" s="32"/>
      <c r="C17" s="32"/>
      <c r="D17" s="33"/>
    </row>
  </sheetData>
  <mergeCells count="1">
    <mergeCell ref="A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3"/>
  <sheetViews>
    <sheetView view="pageBreakPreview" zoomScale="85" zoomScaleNormal="85" zoomScaleSheetLayoutView="85" workbookViewId="0">
      <selection activeCell="B7" sqref="B7:J7"/>
    </sheetView>
  </sheetViews>
  <sheetFormatPr defaultColWidth="9.140625" defaultRowHeight="18.75" x14ac:dyDescent="0.25"/>
  <cols>
    <col min="1" max="1" width="8.140625" style="3" customWidth="1"/>
    <col min="2" max="2" width="15.28515625" style="13" customWidth="1"/>
    <col min="3" max="3" width="15.7109375" style="13" customWidth="1"/>
    <col min="4" max="4" width="19.85546875" style="3" customWidth="1"/>
    <col min="5" max="5" width="24.85546875" style="13" customWidth="1"/>
    <col min="6" max="8" width="15.7109375" style="13" customWidth="1"/>
    <col min="9" max="9" width="20.5703125" style="13" customWidth="1"/>
    <col min="10" max="10" width="24.7109375" style="13" customWidth="1"/>
    <col min="11" max="12" width="18.140625" style="13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120" t="s">
        <v>169</v>
      </c>
      <c r="H1" s="120"/>
      <c r="I1" s="120"/>
      <c r="J1" s="120"/>
      <c r="K1" s="114"/>
      <c r="L1" s="114"/>
    </row>
    <row r="2" spans="1:16" x14ac:dyDescent="0.25">
      <c r="K2" s="114"/>
      <c r="L2" s="114"/>
    </row>
    <row r="3" spans="1:16" ht="75.75" customHeight="1" x14ac:dyDescent="0.25">
      <c r="A3" s="117" t="s">
        <v>580</v>
      </c>
      <c r="B3" s="117"/>
      <c r="C3" s="117"/>
      <c r="D3" s="117"/>
      <c r="E3" s="117"/>
      <c r="F3" s="117"/>
      <c r="G3" s="117"/>
      <c r="H3" s="117"/>
      <c r="I3" s="117"/>
      <c r="J3" s="117"/>
      <c r="K3" s="17"/>
      <c r="L3" s="17"/>
      <c r="M3" s="12"/>
      <c r="N3" s="12"/>
      <c r="O3" s="12"/>
      <c r="P3" s="12"/>
    </row>
    <row r="4" spans="1:16" x14ac:dyDescent="0.25">
      <c r="J4" s="14"/>
      <c r="L4" s="3"/>
    </row>
    <row r="5" spans="1:16" ht="39.75" customHeight="1" x14ac:dyDescent="0.25">
      <c r="A5" s="124" t="s">
        <v>161</v>
      </c>
      <c r="B5" s="122" t="s">
        <v>170</v>
      </c>
      <c r="C5" s="122" t="s">
        <v>171</v>
      </c>
      <c r="D5" s="122" t="s">
        <v>172</v>
      </c>
      <c r="E5" s="122" t="s">
        <v>173</v>
      </c>
      <c r="F5" s="126" t="s">
        <v>174</v>
      </c>
      <c r="G5" s="126"/>
      <c r="H5" s="122" t="s">
        <v>176</v>
      </c>
      <c r="I5" s="122" t="s">
        <v>177</v>
      </c>
      <c r="J5" s="122" t="s">
        <v>178</v>
      </c>
      <c r="L5" s="14"/>
    </row>
    <row r="6" spans="1:16" ht="159.75" customHeight="1" x14ac:dyDescent="0.25">
      <c r="A6" s="125"/>
      <c r="B6" s="123"/>
      <c r="C6" s="123"/>
      <c r="D6" s="123"/>
      <c r="E6" s="123"/>
      <c r="F6" s="29" t="s">
        <v>68</v>
      </c>
      <c r="G6" s="29" t="s">
        <v>175</v>
      </c>
      <c r="H6" s="123"/>
      <c r="I6" s="123"/>
      <c r="J6" s="123"/>
      <c r="L6" s="14"/>
    </row>
    <row r="7" spans="1:16" ht="96" customHeight="1" x14ac:dyDescent="0.25">
      <c r="A7" s="38">
        <v>1</v>
      </c>
      <c r="B7" s="127" t="s">
        <v>179</v>
      </c>
      <c r="C7" s="128"/>
      <c r="D7" s="128"/>
      <c r="E7" s="128"/>
      <c r="F7" s="128"/>
      <c r="G7" s="128"/>
      <c r="H7" s="128"/>
      <c r="I7" s="128"/>
      <c r="J7" s="129"/>
      <c r="L7" s="14"/>
    </row>
    <row r="8" spans="1:16" ht="36.75" customHeight="1" x14ac:dyDescent="0.3">
      <c r="A8" s="38">
        <v>2</v>
      </c>
      <c r="B8" s="36"/>
      <c r="C8" s="36"/>
      <c r="D8" s="36"/>
      <c r="E8" s="36"/>
      <c r="F8" s="36"/>
      <c r="G8" s="36"/>
      <c r="H8" s="36"/>
      <c r="I8" s="36"/>
      <c r="J8" s="36"/>
      <c r="L8" s="14"/>
    </row>
    <row r="9" spans="1:16" ht="36.75" customHeight="1" x14ac:dyDescent="0.3">
      <c r="A9" s="38">
        <v>3</v>
      </c>
      <c r="B9" s="36"/>
      <c r="C9" s="36"/>
      <c r="D9" s="36"/>
      <c r="E9" s="36"/>
      <c r="F9" s="36"/>
      <c r="G9" s="36"/>
      <c r="H9" s="36"/>
      <c r="I9" s="36"/>
      <c r="J9" s="36"/>
      <c r="L9" s="14"/>
    </row>
    <row r="10" spans="1:16" ht="36.75" customHeight="1" x14ac:dyDescent="0.3">
      <c r="A10" s="38">
        <v>4</v>
      </c>
      <c r="B10" s="36"/>
      <c r="C10" s="36"/>
      <c r="D10" s="37"/>
      <c r="E10" s="36"/>
      <c r="F10" s="36"/>
      <c r="G10" s="36"/>
      <c r="H10" s="36"/>
      <c r="I10" s="36"/>
      <c r="J10" s="36"/>
      <c r="L10" s="14"/>
    </row>
    <row r="11" spans="1:16" x14ac:dyDescent="0.25">
      <c r="L11" s="14"/>
    </row>
    <row r="12" spans="1:16" ht="4.5" customHeight="1" x14ac:dyDescent="0.25">
      <c r="L12" s="14"/>
    </row>
    <row r="13" spans="1:16" ht="66.75" customHeight="1" x14ac:dyDescent="0.25">
      <c r="A13" s="121" t="s">
        <v>180</v>
      </c>
      <c r="B13" s="121"/>
      <c r="C13" s="121"/>
      <c r="D13" s="121"/>
      <c r="E13" s="121"/>
      <c r="F13" s="121"/>
      <c r="G13" s="121"/>
      <c r="H13" s="121"/>
      <c r="I13" s="121"/>
      <c r="J13" s="121"/>
      <c r="K13" s="26"/>
      <c r="L13" s="26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K14"/>
  <sheetViews>
    <sheetView view="pageBreakPreview" zoomScaleNormal="100" zoomScaleSheetLayoutView="100" workbookViewId="0">
      <selection activeCell="F9" sqref="F9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38" t="s">
        <v>181</v>
      </c>
      <c r="F1" s="138"/>
    </row>
    <row r="2" spans="1:10" ht="8.25" customHeight="1" x14ac:dyDescent="0.25">
      <c r="F2" s="39"/>
    </row>
    <row r="3" spans="1:10" ht="54.6" customHeight="1" x14ac:dyDescent="0.25">
      <c r="A3" s="141" t="s">
        <v>601</v>
      </c>
      <c r="B3" s="141"/>
      <c r="C3" s="141"/>
      <c r="D3" s="141"/>
      <c r="E3" s="141"/>
      <c r="F3" s="141"/>
    </row>
    <row r="4" spans="1:10" ht="22.5" customHeight="1" x14ac:dyDescent="0.25">
      <c r="F4" s="72" t="s">
        <v>602</v>
      </c>
    </row>
    <row r="5" spans="1:10" ht="29.25" customHeight="1" x14ac:dyDescent="0.25">
      <c r="A5" s="139" t="s">
        <v>182</v>
      </c>
      <c r="B5" s="139" t="s">
        <v>183</v>
      </c>
      <c r="C5" s="139" t="s">
        <v>185</v>
      </c>
      <c r="D5" s="137" t="s">
        <v>186</v>
      </c>
      <c r="E5" s="137"/>
      <c r="F5" s="139" t="s">
        <v>187</v>
      </c>
      <c r="G5" s="76"/>
      <c r="H5" s="76"/>
      <c r="I5" s="76"/>
      <c r="J5" s="76"/>
    </row>
    <row r="6" spans="1:10" ht="35.25" customHeight="1" x14ac:dyDescent="0.25">
      <c r="A6" s="140"/>
      <c r="B6" s="140"/>
      <c r="C6" s="140"/>
      <c r="D6" s="78" t="s">
        <v>188</v>
      </c>
      <c r="E6" s="78" t="s">
        <v>189</v>
      </c>
      <c r="F6" s="140"/>
      <c r="G6" s="77"/>
      <c r="H6" s="77"/>
      <c r="I6" s="77"/>
      <c r="J6" s="77"/>
    </row>
    <row r="7" spans="1:10" ht="33.75" customHeight="1" x14ac:dyDescent="0.25">
      <c r="A7" s="131">
        <v>1</v>
      </c>
      <c r="B7" s="134" t="s">
        <v>600</v>
      </c>
      <c r="C7" s="79" t="s">
        <v>20</v>
      </c>
      <c r="D7" s="27">
        <f>+'4-илова '!A27</f>
        <v>23</v>
      </c>
      <c r="E7" s="27">
        <f>+'4-илова '!L28</f>
        <v>2768010.5619999999</v>
      </c>
      <c r="F7" s="81" t="s">
        <v>657</v>
      </c>
      <c r="G7" s="77"/>
      <c r="H7" s="77"/>
      <c r="I7" s="77"/>
      <c r="J7" s="77"/>
    </row>
    <row r="8" spans="1:10" ht="33.75" customHeight="1" x14ac:dyDescent="0.25">
      <c r="A8" s="132"/>
      <c r="B8" s="135"/>
      <c r="C8" s="80" t="s">
        <v>603</v>
      </c>
      <c r="D8" s="28">
        <v>44</v>
      </c>
      <c r="E8" s="28">
        <v>1716</v>
      </c>
      <c r="F8" s="81" t="s">
        <v>657</v>
      </c>
      <c r="G8" s="77"/>
      <c r="H8" s="77"/>
      <c r="I8" s="77"/>
      <c r="J8" s="77"/>
    </row>
    <row r="9" spans="1:10" ht="33.75" customHeight="1" x14ac:dyDescent="0.25">
      <c r="A9" s="132"/>
      <c r="B9" s="135"/>
      <c r="C9" s="80" t="s">
        <v>190</v>
      </c>
      <c r="D9" s="28">
        <v>0</v>
      </c>
      <c r="E9" s="28">
        <v>0</v>
      </c>
      <c r="F9" s="81"/>
      <c r="G9" s="77"/>
      <c r="H9" s="77"/>
      <c r="I9" s="77"/>
      <c r="J9" s="77"/>
    </row>
    <row r="10" spans="1:10" ht="30" x14ac:dyDescent="0.25">
      <c r="A10" s="133"/>
      <c r="B10" s="136"/>
      <c r="C10" s="82" t="s">
        <v>191</v>
      </c>
      <c r="D10" s="81">
        <v>27</v>
      </c>
      <c r="E10" s="83">
        <v>381880.5</v>
      </c>
      <c r="F10" s="81" t="s">
        <v>192</v>
      </c>
      <c r="G10" s="77"/>
      <c r="H10" s="77"/>
      <c r="I10" s="77"/>
      <c r="J10" s="77"/>
    </row>
    <row r="12" spans="1:10" x14ac:dyDescent="0.25">
      <c r="A12" s="130" t="s">
        <v>180</v>
      </c>
      <c r="B12" s="130"/>
      <c r="C12" s="130"/>
      <c r="D12" s="130"/>
      <c r="E12" s="130"/>
      <c r="F12" s="130"/>
    </row>
    <row r="13" spans="1:10" x14ac:dyDescent="0.25">
      <c r="A13" s="130"/>
      <c r="B13" s="130"/>
      <c r="C13" s="130"/>
      <c r="D13" s="130"/>
      <c r="E13" s="130"/>
      <c r="F13" s="130"/>
    </row>
    <row r="14" spans="1:10" x14ac:dyDescent="0.25">
      <c r="A14" s="130"/>
      <c r="B14" s="130"/>
      <c r="C14" s="130"/>
      <c r="D14" s="130"/>
      <c r="E14" s="130"/>
      <c r="F14" s="130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O41"/>
  <sheetViews>
    <sheetView view="pageBreakPreview" topLeftCell="A31" zoomScale="85" zoomScaleNormal="85" zoomScaleSheetLayoutView="85" workbookViewId="0">
      <selection activeCell="L28" sqref="L28"/>
    </sheetView>
  </sheetViews>
  <sheetFormatPr defaultColWidth="9.140625" defaultRowHeight="18.75" x14ac:dyDescent="0.25"/>
  <cols>
    <col min="1" max="1" width="9.7109375" style="15" bestFit="1" customWidth="1"/>
    <col min="2" max="2" width="12.85546875" style="18" customWidth="1"/>
    <col min="3" max="3" width="39.85546875" style="15" customWidth="1"/>
    <col min="4" max="4" width="37.140625" style="18" customWidth="1"/>
    <col min="5" max="5" width="22.85546875" style="18" customWidth="1"/>
    <col min="6" max="6" width="22.7109375" style="18" customWidth="1"/>
    <col min="7" max="7" width="36.42578125" style="18" customWidth="1"/>
    <col min="8" max="8" width="19" style="18" customWidth="1"/>
    <col min="9" max="9" width="24.7109375" style="18" customWidth="1"/>
    <col min="10" max="10" width="20.140625" style="18" customWidth="1"/>
    <col min="11" max="11" width="23.28515625" style="18" customWidth="1"/>
    <col min="12" max="12" width="24" style="18" customWidth="1"/>
    <col min="13" max="13" width="16.7109375" style="15" customWidth="1"/>
    <col min="14" max="15" width="15.7109375" style="15" customWidth="1"/>
    <col min="16" max="19" width="18.7109375" style="15" customWidth="1"/>
    <col min="20" max="25" width="15.7109375" style="15" customWidth="1"/>
    <col min="26" max="16384" width="9.140625" style="15"/>
  </cols>
  <sheetData>
    <row r="1" spans="1:15" ht="107.25" customHeight="1" x14ac:dyDescent="0.25">
      <c r="I1" s="145" t="s">
        <v>193</v>
      </c>
      <c r="J1" s="145"/>
      <c r="K1" s="145"/>
      <c r="L1" s="145"/>
    </row>
    <row r="2" spans="1:15" ht="77.25" customHeight="1" x14ac:dyDescent="0.25">
      <c r="A2" s="117" t="s">
        <v>599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7"/>
      <c r="N2" s="17"/>
      <c r="O2" s="17"/>
    </row>
    <row r="3" spans="1:15" ht="49.5" customHeight="1" x14ac:dyDescent="0.25">
      <c r="A3" s="147" t="s">
        <v>161</v>
      </c>
      <c r="B3" s="147" t="s">
        <v>1</v>
      </c>
      <c r="C3" s="147" t="s">
        <v>77</v>
      </c>
      <c r="D3" s="147" t="s">
        <v>187</v>
      </c>
      <c r="E3" s="147" t="s">
        <v>194</v>
      </c>
      <c r="F3" s="147" t="s">
        <v>195</v>
      </c>
      <c r="G3" s="149" t="s">
        <v>174</v>
      </c>
      <c r="H3" s="149"/>
      <c r="I3" s="147" t="s">
        <v>196</v>
      </c>
      <c r="J3" s="147" t="s">
        <v>197</v>
      </c>
      <c r="K3" s="147" t="s">
        <v>198</v>
      </c>
      <c r="L3" s="147" t="s">
        <v>199</v>
      </c>
    </row>
    <row r="4" spans="1:15" ht="62.25" customHeight="1" x14ac:dyDescent="0.25">
      <c r="A4" s="148"/>
      <c r="B4" s="148"/>
      <c r="C4" s="148"/>
      <c r="D4" s="148"/>
      <c r="E4" s="148"/>
      <c r="F4" s="148"/>
      <c r="G4" s="40" t="s">
        <v>68</v>
      </c>
      <c r="H4" s="40" t="s">
        <v>175</v>
      </c>
      <c r="I4" s="148"/>
      <c r="J4" s="148"/>
      <c r="K4" s="148"/>
      <c r="L4" s="148"/>
    </row>
    <row r="5" spans="1:15" ht="42" customHeight="1" x14ac:dyDescent="0.25">
      <c r="A5" s="219">
        <v>1</v>
      </c>
      <c r="B5" s="93" t="s">
        <v>368</v>
      </c>
      <c r="C5" s="219" t="s">
        <v>653</v>
      </c>
      <c r="D5" s="219" t="s">
        <v>640</v>
      </c>
      <c r="E5" s="95" t="s">
        <v>607</v>
      </c>
      <c r="F5" s="95">
        <v>3503588</v>
      </c>
      <c r="G5" s="96" t="s">
        <v>466</v>
      </c>
      <c r="H5" s="95" t="s">
        <v>551</v>
      </c>
      <c r="I5" s="219" t="s">
        <v>38</v>
      </c>
      <c r="J5" s="219">
        <v>1</v>
      </c>
      <c r="K5" s="219">
        <v>8242</v>
      </c>
      <c r="L5" s="95">
        <v>8.2420000000000009</v>
      </c>
    </row>
    <row r="6" spans="1:15" ht="42" customHeight="1" x14ac:dyDescent="0.25">
      <c r="A6" s="219">
        <v>2</v>
      </c>
      <c r="B6" s="93" t="s">
        <v>368</v>
      </c>
      <c r="C6" s="219" t="s">
        <v>653</v>
      </c>
      <c r="D6" s="219" t="s">
        <v>640</v>
      </c>
      <c r="E6" s="95" t="s">
        <v>607</v>
      </c>
      <c r="F6" s="95">
        <v>3430822</v>
      </c>
      <c r="G6" s="96" t="s">
        <v>466</v>
      </c>
      <c r="H6" s="95" t="s">
        <v>551</v>
      </c>
      <c r="I6" s="219" t="s">
        <v>38</v>
      </c>
      <c r="J6" s="219">
        <v>10</v>
      </c>
      <c r="K6" s="219">
        <v>8111000</v>
      </c>
      <c r="L6" s="95">
        <v>81110</v>
      </c>
    </row>
    <row r="7" spans="1:15" ht="42" customHeight="1" x14ac:dyDescent="0.25">
      <c r="A7" s="219">
        <v>3</v>
      </c>
      <c r="B7" s="93" t="s">
        <v>368</v>
      </c>
      <c r="C7" s="219" t="s">
        <v>539</v>
      </c>
      <c r="D7" s="219" t="s">
        <v>640</v>
      </c>
      <c r="E7" s="95" t="s">
        <v>607</v>
      </c>
      <c r="F7" s="95" t="s">
        <v>374</v>
      </c>
      <c r="G7" s="96" t="s">
        <v>457</v>
      </c>
      <c r="H7" s="95" t="s">
        <v>498</v>
      </c>
      <c r="I7" s="219" t="s">
        <v>38</v>
      </c>
      <c r="J7" s="219">
        <v>50</v>
      </c>
      <c r="K7" s="219">
        <v>4230000</v>
      </c>
      <c r="L7" s="95">
        <v>211500</v>
      </c>
    </row>
    <row r="8" spans="1:15" ht="42" customHeight="1" x14ac:dyDescent="0.25">
      <c r="A8" s="219">
        <v>4</v>
      </c>
      <c r="B8" s="93" t="s">
        <v>368</v>
      </c>
      <c r="C8" s="219" t="s">
        <v>541</v>
      </c>
      <c r="D8" s="219" t="s">
        <v>640</v>
      </c>
      <c r="E8" s="95" t="s">
        <v>656</v>
      </c>
      <c r="F8" s="95" t="s">
        <v>375</v>
      </c>
      <c r="G8" s="96" t="s">
        <v>458</v>
      </c>
      <c r="H8" s="95" t="s">
        <v>499</v>
      </c>
      <c r="I8" s="219" t="s">
        <v>38</v>
      </c>
      <c r="J8" s="219">
        <v>2</v>
      </c>
      <c r="K8" s="219" t="s">
        <v>542</v>
      </c>
      <c r="L8" s="95">
        <v>670500</v>
      </c>
    </row>
    <row r="9" spans="1:15" ht="42" customHeight="1" x14ac:dyDescent="0.25">
      <c r="A9" s="219">
        <v>5</v>
      </c>
      <c r="B9" s="93" t="s">
        <v>368</v>
      </c>
      <c r="C9" s="219" t="s">
        <v>545</v>
      </c>
      <c r="D9" s="219" t="s">
        <v>640</v>
      </c>
      <c r="E9" s="95" t="s">
        <v>656</v>
      </c>
      <c r="F9" s="95" t="s">
        <v>379</v>
      </c>
      <c r="G9" s="96" t="s">
        <v>462</v>
      </c>
      <c r="H9" s="95" t="s">
        <v>503</v>
      </c>
      <c r="I9" s="219" t="s">
        <v>38</v>
      </c>
      <c r="J9" s="219">
        <v>1</v>
      </c>
      <c r="K9" s="219">
        <v>206640160</v>
      </c>
      <c r="L9" s="95">
        <v>206640.16</v>
      </c>
    </row>
    <row r="10" spans="1:15" ht="42" customHeight="1" x14ac:dyDescent="0.25">
      <c r="A10" s="219">
        <v>6</v>
      </c>
      <c r="B10" s="93" t="s">
        <v>368</v>
      </c>
      <c r="C10" s="219" t="s">
        <v>546</v>
      </c>
      <c r="D10" s="219" t="s">
        <v>640</v>
      </c>
      <c r="E10" s="95" t="s">
        <v>656</v>
      </c>
      <c r="F10" s="95" t="s">
        <v>380</v>
      </c>
      <c r="G10" s="96" t="s">
        <v>462</v>
      </c>
      <c r="H10" s="95" t="s">
        <v>503</v>
      </c>
      <c r="I10" s="219" t="s">
        <v>38</v>
      </c>
      <c r="J10" s="219">
        <v>1</v>
      </c>
      <c r="K10" s="219">
        <v>96932000</v>
      </c>
      <c r="L10" s="95">
        <v>96932</v>
      </c>
    </row>
    <row r="11" spans="1:15" ht="42" customHeight="1" x14ac:dyDescent="0.25">
      <c r="A11" s="219">
        <v>7</v>
      </c>
      <c r="B11" s="93" t="s">
        <v>368</v>
      </c>
      <c r="C11" s="219" t="s">
        <v>545</v>
      </c>
      <c r="D11" s="219" t="s">
        <v>640</v>
      </c>
      <c r="E11" s="95" t="s">
        <v>656</v>
      </c>
      <c r="F11" s="95" t="s">
        <v>381</v>
      </c>
      <c r="G11" s="96" t="s">
        <v>462</v>
      </c>
      <c r="H11" s="95" t="s">
        <v>503</v>
      </c>
      <c r="I11" s="219" t="s">
        <v>38</v>
      </c>
      <c r="J11" s="219">
        <v>1</v>
      </c>
      <c r="K11" s="219">
        <v>206640160</v>
      </c>
      <c r="L11" s="95">
        <v>206640.16</v>
      </c>
    </row>
    <row r="12" spans="1:15" ht="42" customHeight="1" x14ac:dyDescent="0.25">
      <c r="A12" s="219">
        <v>8</v>
      </c>
      <c r="B12" s="93" t="s">
        <v>368</v>
      </c>
      <c r="C12" s="219" t="s">
        <v>546</v>
      </c>
      <c r="D12" s="219" t="s">
        <v>640</v>
      </c>
      <c r="E12" s="95" t="s">
        <v>656</v>
      </c>
      <c r="F12" s="95" t="s">
        <v>382</v>
      </c>
      <c r="G12" s="96" t="s">
        <v>462</v>
      </c>
      <c r="H12" s="95" t="s">
        <v>503</v>
      </c>
      <c r="I12" s="219" t="s">
        <v>38</v>
      </c>
      <c r="J12" s="219">
        <v>1</v>
      </c>
      <c r="K12" s="219">
        <v>96932000</v>
      </c>
      <c r="L12" s="95">
        <v>96932</v>
      </c>
    </row>
    <row r="13" spans="1:15" ht="42" customHeight="1" x14ac:dyDescent="0.25">
      <c r="A13" s="219">
        <v>9</v>
      </c>
      <c r="B13" s="93" t="s">
        <v>368</v>
      </c>
      <c r="C13" s="219" t="s">
        <v>546</v>
      </c>
      <c r="D13" s="219" t="s">
        <v>640</v>
      </c>
      <c r="E13" s="95" t="s">
        <v>656</v>
      </c>
      <c r="F13" s="95" t="s">
        <v>383</v>
      </c>
      <c r="G13" s="96" t="s">
        <v>462</v>
      </c>
      <c r="H13" s="95" t="s">
        <v>503</v>
      </c>
      <c r="I13" s="219" t="s">
        <v>38</v>
      </c>
      <c r="J13" s="219">
        <v>1</v>
      </c>
      <c r="K13" s="219">
        <v>96932000</v>
      </c>
      <c r="L13" s="95">
        <v>96932</v>
      </c>
    </row>
    <row r="14" spans="1:15" ht="42" customHeight="1" x14ac:dyDescent="0.25">
      <c r="A14" s="219">
        <v>10</v>
      </c>
      <c r="B14" s="93" t="s">
        <v>368</v>
      </c>
      <c r="C14" s="219" t="s">
        <v>546</v>
      </c>
      <c r="D14" s="219" t="s">
        <v>640</v>
      </c>
      <c r="E14" s="95" t="s">
        <v>656</v>
      </c>
      <c r="F14" s="95" t="s">
        <v>384</v>
      </c>
      <c r="G14" s="96" t="s">
        <v>462</v>
      </c>
      <c r="H14" s="95" t="s">
        <v>503</v>
      </c>
      <c r="I14" s="219" t="s">
        <v>38</v>
      </c>
      <c r="J14" s="219">
        <v>1</v>
      </c>
      <c r="K14" s="219">
        <v>96932000</v>
      </c>
      <c r="L14" s="95">
        <v>96932</v>
      </c>
    </row>
    <row r="15" spans="1:15" ht="42" customHeight="1" x14ac:dyDescent="0.25">
      <c r="A15" s="219">
        <v>11</v>
      </c>
      <c r="B15" s="93" t="s">
        <v>368</v>
      </c>
      <c r="C15" s="219" t="s">
        <v>546</v>
      </c>
      <c r="D15" s="219" t="s">
        <v>640</v>
      </c>
      <c r="E15" s="95" t="s">
        <v>656</v>
      </c>
      <c r="F15" s="95" t="s">
        <v>385</v>
      </c>
      <c r="G15" s="96" t="s">
        <v>462</v>
      </c>
      <c r="H15" s="95" t="s">
        <v>503</v>
      </c>
      <c r="I15" s="219" t="s">
        <v>38</v>
      </c>
      <c r="J15" s="219">
        <v>1</v>
      </c>
      <c r="K15" s="219">
        <v>96932000</v>
      </c>
      <c r="L15" s="95">
        <v>96932</v>
      </c>
    </row>
    <row r="16" spans="1:15" ht="42" customHeight="1" x14ac:dyDescent="0.25">
      <c r="A16" s="219">
        <v>12</v>
      </c>
      <c r="B16" s="93" t="s">
        <v>368</v>
      </c>
      <c r="C16" s="219" t="s">
        <v>546</v>
      </c>
      <c r="D16" s="219" t="s">
        <v>640</v>
      </c>
      <c r="E16" s="95" t="s">
        <v>656</v>
      </c>
      <c r="F16" s="95" t="s">
        <v>386</v>
      </c>
      <c r="G16" s="96" t="s">
        <v>462</v>
      </c>
      <c r="H16" s="95" t="s">
        <v>503</v>
      </c>
      <c r="I16" s="219" t="s">
        <v>38</v>
      </c>
      <c r="J16" s="219">
        <v>1</v>
      </c>
      <c r="K16" s="219">
        <v>96932000</v>
      </c>
      <c r="L16" s="95">
        <v>96932</v>
      </c>
    </row>
    <row r="17" spans="1:12" ht="42" customHeight="1" x14ac:dyDescent="0.25">
      <c r="A17" s="219">
        <v>13</v>
      </c>
      <c r="B17" s="93" t="s">
        <v>368</v>
      </c>
      <c r="C17" s="219" t="s">
        <v>546</v>
      </c>
      <c r="D17" s="219" t="s">
        <v>640</v>
      </c>
      <c r="E17" s="95" t="s">
        <v>656</v>
      </c>
      <c r="F17" s="95" t="s">
        <v>387</v>
      </c>
      <c r="G17" s="96" t="s">
        <v>462</v>
      </c>
      <c r="H17" s="95" t="s">
        <v>503</v>
      </c>
      <c r="I17" s="219" t="s">
        <v>38</v>
      </c>
      <c r="J17" s="219">
        <v>1</v>
      </c>
      <c r="K17" s="219">
        <v>96932000</v>
      </c>
      <c r="L17" s="95">
        <v>96932</v>
      </c>
    </row>
    <row r="18" spans="1:12" ht="42" customHeight="1" x14ac:dyDescent="0.25">
      <c r="A18" s="219">
        <v>14</v>
      </c>
      <c r="B18" s="93" t="s">
        <v>368</v>
      </c>
      <c r="C18" s="219" t="s">
        <v>546</v>
      </c>
      <c r="D18" s="219" t="s">
        <v>640</v>
      </c>
      <c r="E18" s="95" t="s">
        <v>656</v>
      </c>
      <c r="F18" s="95" t="s">
        <v>388</v>
      </c>
      <c r="G18" s="96" t="s">
        <v>462</v>
      </c>
      <c r="H18" s="95" t="s">
        <v>503</v>
      </c>
      <c r="I18" s="219" t="s">
        <v>38</v>
      </c>
      <c r="J18" s="219">
        <v>1</v>
      </c>
      <c r="K18" s="219">
        <v>96932000</v>
      </c>
      <c r="L18" s="95">
        <v>96932</v>
      </c>
    </row>
    <row r="19" spans="1:12" ht="42" customHeight="1" x14ac:dyDescent="0.25">
      <c r="A19" s="219">
        <v>15</v>
      </c>
      <c r="B19" s="93" t="s">
        <v>368</v>
      </c>
      <c r="C19" s="219" t="s">
        <v>546</v>
      </c>
      <c r="D19" s="219" t="s">
        <v>640</v>
      </c>
      <c r="E19" s="95" t="s">
        <v>656</v>
      </c>
      <c r="F19" s="95" t="s">
        <v>389</v>
      </c>
      <c r="G19" s="96" t="s">
        <v>462</v>
      </c>
      <c r="H19" s="95" t="s">
        <v>503</v>
      </c>
      <c r="I19" s="219" t="s">
        <v>38</v>
      </c>
      <c r="J19" s="219">
        <v>1</v>
      </c>
      <c r="K19" s="219">
        <v>96932000</v>
      </c>
      <c r="L19" s="95">
        <v>96932</v>
      </c>
    </row>
    <row r="20" spans="1:12" ht="42" customHeight="1" x14ac:dyDescent="0.25">
      <c r="A20" s="219">
        <v>16</v>
      </c>
      <c r="B20" s="93" t="s">
        <v>368</v>
      </c>
      <c r="C20" s="219" t="s">
        <v>546</v>
      </c>
      <c r="D20" s="219" t="s">
        <v>640</v>
      </c>
      <c r="E20" s="95" t="s">
        <v>656</v>
      </c>
      <c r="F20" s="95" t="s">
        <v>390</v>
      </c>
      <c r="G20" s="96" t="s">
        <v>462</v>
      </c>
      <c r="H20" s="95" t="s">
        <v>503</v>
      </c>
      <c r="I20" s="219" t="s">
        <v>38</v>
      </c>
      <c r="J20" s="219">
        <v>1</v>
      </c>
      <c r="K20" s="219">
        <v>96932000</v>
      </c>
      <c r="L20" s="95">
        <v>96932</v>
      </c>
    </row>
    <row r="21" spans="1:12" ht="42" customHeight="1" x14ac:dyDescent="0.25">
      <c r="A21" s="219">
        <v>17</v>
      </c>
      <c r="B21" s="93" t="s">
        <v>368</v>
      </c>
      <c r="C21" s="219" t="s">
        <v>547</v>
      </c>
      <c r="D21" s="219" t="s">
        <v>640</v>
      </c>
      <c r="E21" s="95" t="s">
        <v>607</v>
      </c>
      <c r="F21" s="95" t="s">
        <v>391</v>
      </c>
      <c r="G21" s="96" t="s">
        <v>463</v>
      </c>
      <c r="H21" s="95" t="s">
        <v>504</v>
      </c>
      <c r="I21" s="219" t="s">
        <v>38</v>
      </c>
      <c r="J21" s="219">
        <v>1</v>
      </c>
      <c r="K21" s="95">
        <v>17900000</v>
      </c>
      <c r="L21" s="95">
        <v>17900</v>
      </c>
    </row>
    <row r="22" spans="1:12" ht="42" customHeight="1" x14ac:dyDescent="0.25">
      <c r="A22" s="219">
        <v>18</v>
      </c>
      <c r="B22" s="93" t="s">
        <v>368</v>
      </c>
      <c r="C22" s="219" t="s">
        <v>552</v>
      </c>
      <c r="D22" s="219" t="s">
        <v>640</v>
      </c>
      <c r="E22" s="95" t="s">
        <v>607</v>
      </c>
      <c r="F22" s="95" t="s">
        <v>395</v>
      </c>
      <c r="G22" s="96" t="s">
        <v>466</v>
      </c>
      <c r="H22" s="95" t="s">
        <v>551</v>
      </c>
      <c r="I22" s="219" t="s">
        <v>38</v>
      </c>
      <c r="J22" s="219">
        <v>10</v>
      </c>
      <c r="K22" s="219">
        <v>11165000</v>
      </c>
      <c r="L22" s="95">
        <v>111650</v>
      </c>
    </row>
    <row r="23" spans="1:12" ht="42" customHeight="1" x14ac:dyDescent="0.25">
      <c r="A23" s="219">
        <v>19</v>
      </c>
      <c r="B23" s="93" t="s">
        <v>368</v>
      </c>
      <c r="C23" s="219" t="s">
        <v>553</v>
      </c>
      <c r="D23" s="219" t="s">
        <v>640</v>
      </c>
      <c r="E23" s="95" t="s">
        <v>607</v>
      </c>
      <c r="F23" s="95" t="s">
        <v>396</v>
      </c>
      <c r="G23" s="96" t="s">
        <v>463</v>
      </c>
      <c r="H23" s="95" t="s">
        <v>504</v>
      </c>
      <c r="I23" s="219" t="s">
        <v>38</v>
      </c>
      <c r="J23" s="219">
        <v>1</v>
      </c>
      <c r="K23" s="219">
        <v>16000000</v>
      </c>
      <c r="L23" s="95">
        <v>16000</v>
      </c>
    </row>
    <row r="24" spans="1:12" ht="42" customHeight="1" x14ac:dyDescent="0.25">
      <c r="A24" s="219">
        <v>20</v>
      </c>
      <c r="B24" s="93" t="s">
        <v>368</v>
      </c>
      <c r="C24" s="219" t="s">
        <v>552</v>
      </c>
      <c r="D24" s="219" t="s">
        <v>640</v>
      </c>
      <c r="E24" s="95" t="s">
        <v>607</v>
      </c>
      <c r="F24" s="95" t="s">
        <v>397</v>
      </c>
      <c r="G24" s="96" t="s">
        <v>466</v>
      </c>
      <c r="H24" s="95" t="s">
        <v>551</v>
      </c>
      <c r="I24" s="219" t="s">
        <v>38</v>
      </c>
      <c r="J24" s="219">
        <v>10</v>
      </c>
      <c r="K24" s="219">
        <v>8924000</v>
      </c>
      <c r="L24" s="95">
        <v>89240</v>
      </c>
    </row>
    <row r="25" spans="1:12" ht="42" customHeight="1" x14ac:dyDescent="0.25">
      <c r="A25" s="219">
        <v>21</v>
      </c>
      <c r="B25" s="93" t="s">
        <v>368</v>
      </c>
      <c r="C25" s="219" t="s">
        <v>552</v>
      </c>
      <c r="D25" s="219" t="s">
        <v>640</v>
      </c>
      <c r="E25" s="95" t="s">
        <v>607</v>
      </c>
      <c r="F25" s="95" t="s">
        <v>401</v>
      </c>
      <c r="G25" s="96" t="s">
        <v>466</v>
      </c>
      <c r="H25" s="95" t="s">
        <v>551</v>
      </c>
      <c r="I25" s="219" t="s">
        <v>38</v>
      </c>
      <c r="J25" s="219">
        <v>10</v>
      </c>
      <c r="K25" s="219">
        <v>8941000</v>
      </c>
      <c r="L25" s="95">
        <v>89410</v>
      </c>
    </row>
    <row r="26" spans="1:12" ht="42" customHeight="1" x14ac:dyDescent="0.25">
      <c r="A26" s="219">
        <v>22</v>
      </c>
      <c r="B26" s="93" t="s">
        <v>368</v>
      </c>
      <c r="C26" s="219" t="s">
        <v>552</v>
      </c>
      <c r="D26" s="219" t="s">
        <v>640</v>
      </c>
      <c r="E26" s="95" t="s">
        <v>607</v>
      </c>
      <c r="F26" s="95" t="s">
        <v>402</v>
      </c>
      <c r="G26" s="96" t="s">
        <v>466</v>
      </c>
      <c r="H26" s="95" t="s">
        <v>551</v>
      </c>
      <c r="I26" s="219" t="s">
        <v>38</v>
      </c>
      <c r="J26" s="219">
        <v>10</v>
      </c>
      <c r="K26" s="219">
        <v>8985000</v>
      </c>
      <c r="L26" s="95">
        <v>89850</v>
      </c>
    </row>
    <row r="27" spans="1:12" ht="42" customHeight="1" x14ac:dyDescent="0.25">
      <c r="A27" s="219">
        <v>23</v>
      </c>
      <c r="B27" s="93" t="s">
        <v>368</v>
      </c>
      <c r="C27" s="219" t="s">
        <v>552</v>
      </c>
      <c r="D27" s="219" t="s">
        <v>640</v>
      </c>
      <c r="E27" s="95" t="s">
        <v>607</v>
      </c>
      <c r="F27" s="95" t="s">
        <v>418</v>
      </c>
      <c r="G27" s="96" t="s">
        <v>466</v>
      </c>
      <c r="H27" s="95" t="s">
        <v>496</v>
      </c>
      <c r="I27" s="219" t="s">
        <v>38</v>
      </c>
      <c r="J27" s="219">
        <v>1</v>
      </c>
      <c r="K27" s="219">
        <v>8242000</v>
      </c>
      <c r="L27" s="95">
        <v>8242</v>
      </c>
    </row>
    <row r="28" spans="1:12" x14ac:dyDescent="0.25">
      <c r="A28" s="142" t="s">
        <v>2</v>
      </c>
      <c r="B28" s="143"/>
      <c r="C28" s="143"/>
      <c r="D28" s="143"/>
      <c r="E28" s="143"/>
      <c r="F28" s="143"/>
      <c r="G28" s="143"/>
      <c r="H28" s="143"/>
      <c r="I28" s="144"/>
      <c r="J28" s="4"/>
      <c r="K28" s="16"/>
      <c r="L28" s="4">
        <f>SUM(L5:L27)</f>
        <v>2768010.5619999999</v>
      </c>
    </row>
    <row r="29" spans="1:12" ht="18.75" customHeight="1" x14ac:dyDescent="0.25">
      <c r="A29" s="115" t="s">
        <v>306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16"/>
    </row>
    <row r="30" spans="1:12" ht="42" customHeight="1" x14ac:dyDescent="0.25">
      <c r="A30" s="92">
        <v>1</v>
      </c>
      <c r="B30" s="93" t="s">
        <v>306</v>
      </c>
      <c r="C30" s="94" t="s">
        <v>349</v>
      </c>
      <c r="D30" s="94" t="s">
        <v>606</v>
      </c>
      <c r="E30" s="15" t="s">
        <v>607</v>
      </c>
      <c r="F30" s="95" t="s">
        <v>608</v>
      </c>
      <c r="G30" s="96" t="s">
        <v>317</v>
      </c>
      <c r="H30" s="95" t="s">
        <v>323</v>
      </c>
      <c r="I30" s="97" t="s">
        <v>38</v>
      </c>
      <c r="J30" s="98">
        <v>1</v>
      </c>
      <c r="K30" s="99">
        <v>9010000</v>
      </c>
      <c r="L30" s="100">
        <f t="shared" ref="L30:L38" si="0">+K30*J30/1000</f>
        <v>9010</v>
      </c>
    </row>
    <row r="31" spans="1:12" ht="42" customHeight="1" x14ac:dyDescent="0.25">
      <c r="A31" s="90">
        <v>2</v>
      </c>
      <c r="B31" s="93" t="s">
        <v>306</v>
      </c>
      <c r="C31" s="94" t="s">
        <v>349</v>
      </c>
      <c r="D31" s="94" t="s">
        <v>606</v>
      </c>
      <c r="E31" s="15" t="s">
        <v>607</v>
      </c>
      <c r="F31" s="18" t="s">
        <v>609</v>
      </c>
      <c r="G31" s="96" t="s">
        <v>317</v>
      </c>
      <c r="H31" s="95" t="s">
        <v>323</v>
      </c>
      <c r="I31" s="97" t="s">
        <v>38</v>
      </c>
      <c r="J31" s="98">
        <v>1</v>
      </c>
      <c r="K31" s="99">
        <v>9012000</v>
      </c>
      <c r="L31" s="100">
        <f t="shared" si="0"/>
        <v>9012</v>
      </c>
    </row>
    <row r="32" spans="1:12" ht="42" customHeight="1" x14ac:dyDescent="0.25">
      <c r="A32" s="90">
        <v>3</v>
      </c>
      <c r="B32" s="93" t="s">
        <v>306</v>
      </c>
      <c r="C32" s="94" t="s">
        <v>349</v>
      </c>
      <c r="D32" s="94" t="s">
        <v>606</v>
      </c>
      <c r="E32" s="15" t="s">
        <v>607</v>
      </c>
      <c r="F32" s="18" t="s">
        <v>610</v>
      </c>
      <c r="G32" s="96" t="s">
        <v>317</v>
      </c>
      <c r="H32" s="95" t="s">
        <v>323</v>
      </c>
      <c r="I32" s="97" t="s">
        <v>38</v>
      </c>
      <c r="J32" s="98">
        <v>1</v>
      </c>
      <c r="K32" s="99">
        <v>9013000</v>
      </c>
      <c r="L32" s="100">
        <f t="shared" si="0"/>
        <v>9013</v>
      </c>
    </row>
    <row r="33" spans="1:12" ht="42" customHeight="1" x14ac:dyDescent="0.25">
      <c r="A33" s="90">
        <v>4</v>
      </c>
      <c r="B33" s="93" t="s">
        <v>306</v>
      </c>
      <c r="C33" s="94" t="s">
        <v>349</v>
      </c>
      <c r="D33" s="94" t="s">
        <v>606</v>
      </c>
      <c r="E33" s="15" t="s">
        <v>607</v>
      </c>
      <c r="F33" s="18" t="s">
        <v>611</v>
      </c>
      <c r="G33" s="96" t="s">
        <v>317</v>
      </c>
      <c r="H33" s="95" t="s">
        <v>323</v>
      </c>
      <c r="I33" s="97" t="s">
        <v>38</v>
      </c>
      <c r="J33" s="98">
        <v>1</v>
      </c>
      <c r="K33" s="99">
        <v>9014000</v>
      </c>
      <c r="L33" s="100">
        <f t="shared" si="0"/>
        <v>9014</v>
      </c>
    </row>
    <row r="34" spans="1:12" ht="42" customHeight="1" x14ac:dyDescent="0.25">
      <c r="A34" s="90">
        <v>5</v>
      </c>
      <c r="B34" s="93" t="s">
        <v>306</v>
      </c>
      <c r="C34" s="94" t="s">
        <v>349</v>
      </c>
      <c r="D34" s="94" t="s">
        <v>606</v>
      </c>
      <c r="E34" s="15" t="s">
        <v>607</v>
      </c>
      <c r="F34" s="18" t="s">
        <v>612</v>
      </c>
      <c r="G34" s="96" t="s">
        <v>317</v>
      </c>
      <c r="H34" s="95" t="s">
        <v>323</v>
      </c>
      <c r="I34" s="97" t="s">
        <v>38</v>
      </c>
      <c r="J34" s="98">
        <v>1</v>
      </c>
      <c r="K34" s="99">
        <v>9016000</v>
      </c>
      <c r="L34" s="100">
        <f t="shared" si="0"/>
        <v>9016</v>
      </c>
    </row>
    <row r="35" spans="1:12" ht="42" customHeight="1" x14ac:dyDescent="0.25">
      <c r="A35" s="90">
        <v>6</v>
      </c>
      <c r="B35" s="93" t="s">
        <v>306</v>
      </c>
      <c r="C35" s="94" t="s">
        <v>349</v>
      </c>
      <c r="D35" s="94" t="s">
        <v>606</v>
      </c>
      <c r="E35" s="15" t="s">
        <v>607</v>
      </c>
      <c r="F35" s="18" t="s">
        <v>613</v>
      </c>
      <c r="G35" s="96" t="s">
        <v>317</v>
      </c>
      <c r="H35" s="95" t="s">
        <v>323</v>
      </c>
      <c r="I35" s="97" t="s">
        <v>38</v>
      </c>
      <c r="J35" s="98">
        <v>1</v>
      </c>
      <c r="K35" s="99">
        <v>9017000</v>
      </c>
      <c r="L35" s="100">
        <f t="shared" si="0"/>
        <v>9017</v>
      </c>
    </row>
    <row r="36" spans="1:12" ht="42" customHeight="1" x14ac:dyDescent="0.25">
      <c r="A36" s="90">
        <v>7</v>
      </c>
      <c r="B36" s="93" t="s">
        <v>306</v>
      </c>
      <c r="C36" s="94" t="s">
        <v>349</v>
      </c>
      <c r="D36" s="94" t="s">
        <v>606</v>
      </c>
      <c r="E36" s="15" t="s">
        <v>607</v>
      </c>
      <c r="F36" s="18" t="s">
        <v>614</v>
      </c>
      <c r="G36" s="96" t="s">
        <v>317</v>
      </c>
      <c r="H36" s="95" t="s">
        <v>323</v>
      </c>
      <c r="I36" s="97" t="s">
        <v>38</v>
      </c>
      <c r="J36" s="98">
        <v>1</v>
      </c>
      <c r="K36" s="99">
        <v>9018000</v>
      </c>
      <c r="L36" s="100">
        <f t="shared" si="0"/>
        <v>9018</v>
      </c>
    </row>
    <row r="37" spans="1:12" ht="42" customHeight="1" x14ac:dyDescent="0.25">
      <c r="A37" s="90">
        <v>8</v>
      </c>
      <c r="B37" s="93" t="s">
        <v>306</v>
      </c>
      <c r="C37" s="94" t="s">
        <v>349</v>
      </c>
      <c r="D37" s="94" t="s">
        <v>606</v>
      </c>
      <c r="E37" s="15" t="s">
        <v>607</v>
      </c>
      <c r="F37" s="18" t="s">
        <v>615</v>
      </c>
      <c r="G37" s="96" t="s">
        <v>317</v>
      </c>
      <c r="H37" s="95" t="s">
        <v>323</v>
      </c>
      <c r="I37" s="97" t="s">
        <v>38</v>
      </c>
      <c r="J37" s="98">
        <v>1</v>
      </c>
      <c r="K37" s="99">
        <v>9019000</v>
      </c>
      <c r="L37" s="100">
        <f t="shared" si="0"/>
        <v>9019</v>
      </c>
    </row>
    <row r="38" spans="1:12" ht="42" customHeight="1" x14ac:dyDescent="0.25">
      <c r="A38" s="90">
        <v>9</v>
      </c>
      <c r="B38" s="93" t="s">
        <v>306</v>
      </c>
      <c r="C38" s="94" t="s">
        <v>349</v>
      </c>
      <c r="D38" s="94" t="s">
        <v>606</v>
      </c>
      <c r="E38" s="15" t="s">
        <v>607</v>
      </c>
      <c r="F38" s="18" t="s">
        <v>616</v>
      </c>
      <c r="G38" s="96" t="s">
        <v>320</v>
      </c>
      <c r="H38" s="95" t="s">
        <v>325</v>
      </c>
      <c r="I38" s="97" t="s">
        <v>38</v>
      </c>
      <c r="J38" s="98">
        <v>1</v>
      </c>
      <c r="K38" s="99">
        <v>8532323</v>
      </c>
      <c r="L38" s="100">
        <f t="shared" si="0"/>
        <v>8532.3230000000003</v>
      </c>
    </row>
    <row r="39" spans="1:12" x14ac:dyDescent="0.25">
      <c r="A39" s="142" t="s">
        <v>2</v>
      </c>
      <c r="B39" s="143"/>
      <c r="C39" s="143"/>
      <c r="D39" s="143"/>
      <c r="E39" s="143"/>
      <c r="F39" s="143"/>
      <c r="G39" s="143"/>
      <c r="H39" s="143"/>
      <c r="I39" s="144"/>
      <c r="J39" s="101">
        <f>SUM(J30:J38)</f>
        <v>9</v>
      </c>
      <c r="K39" s="74"/>
      <c r="L39" s="101">
        <f>SUM(L30:L38)</f>
        <v>80651.323000000004</v>
      </c>
    </row>
    <row r="40" spans="1:12" ht="14.25" customHeight="1" x14ac:dyDescent="0.25"/>
    <row r="41" spans="1:12" ht="54" customHeight="1" x14ac:dyDescent="0.25">
      <c r="A41" s="146" t="s">
        <v>180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</sheetData>
  <mergeCells count="17">
    <mergeCell ref="A29:L29"/>
    <mergeCell ref="A39:I39"/>
    <mergeCell ref="A2:L2"/>
    <mergeCell ref="I1:L1"/>
    <mergeCell ref="A41:L41"/>
    <mergeCell ref="A3:A4"/>
    <mergeCell ref="B3:B4"/>
    <mergeCell ref="C3:C4"/>
    <mergeCell ref="D3:D4"/>
    <mergeCell ref="K3:K4"/>
    <mergeCell ref="G3:H3"/>
    <mergeCell ref="E3:E4"/>
    <mergeCell ref="F3:F4"/>
    <mergeCell ref="L3:L4"/>
    <mergeCell ref="I3:I4"/>
    <mergeCell ref="J3:J4"/>
    <mergeCell ref="A28:I28"/>
  </mergeCells>
  <phoneticPr fontId="32" type="noConversion"/>
  <printOptions horizontalCentered="1"/>
  <pageMargins left="0.19685039370078741" right="0.19685039370078741" top="0.39370078740157483" bottom="0.19685039370078741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A1:K138"/>
  <sheetViews>
    <sheetView tabSelected="1" view="pageBreakPreview" topLeftCell="A3" zoomScaleNormal="70" zoomScaleSheetLayoutView="100" workbookViewId="0">
      <pane ySplit="4" topLeftCell="A75" activePane="bottomLeft" state="frozen"/>
      <selection activeCell="A3" sqref="A3"/>
      <selection pane="bottomLeft" activeCell="F77" sqref="F77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43.28515625" style="3" customWidth="1"/>
    <col min="4" max="4" width="36.5703125" style="13" bestFit="1" customWidth="1"/>
    <col min="5" max="5" width="20.140625" style="13" customWidth="1"/>
    <col min="6" max="6" width="48.28515625" style="13" customWidth="1"/>
    <col min="7" max="7" width="15.5703125" style="13" customWidth="1"/>
    <col min="8" max="8" width="23.7109375" style="18" customWidth="1"/>
    <col min="9" max="9" width="21.140625" style="13" customWidth="1"/>
    <col min="10" max="10" width="22.140625" style="13" customWidth="1"/>
    <col min="11" max="11" width="22.85546875" style="13" customWidth="1"/>
    <col min="12" max="12" width="15.7109375" style="3" customWidth="1"/>
    <col min="13" max="13" width="45" style="3" customWidth="1"/>
    <col min="14" max="16" width="15.7109375" style="3" customWidth="1"/>
    <col min="17" max="16384" width="9.140625" style="3"/>
  </cols>
  <sheetData>
    <row r="1" spans="1:11" ht="74.25" customHeight="1" x14ac:dyDescent="0.25">
      <c r="H1" s="120" t="s">
        <v>11</v>
      </c>
      <c r="I1" s="120"/>
      <c r="J1" s="120"/>
      <c r="K1" s="120"/>
    </row>
    <row r="2" spans="1:11" x14ac:dyDescent="0.25">
      <c r="J2" s="161"/>
      <c r="K2" s="161"/>
    </row>
    <row r="3" spans="1:11" ht="81.75" customHeight="1" x14ac:dyDescent="0.25">
      <c r="A3" s="117" t="s">
        <v>156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x14ac:dyDescent="0.25">
      <c r="K4" s="14"/>
    </row>
    <row r="5" spans="1:11" ht="45" customHeight="1" x14ac:dyDescent="0.25">
      <c r="A5" s="155" t="s">
        <v>0</v>
      </c>
      <c r="B5" s="155" t="s">
        <v>73</v>
      </c>
      <c r="C5" s="155" t="s">
        <v>77</v>
      </c>
      <c r="D5" s="155" t="s">
        <v>5</v>
      </c>
      <c r="E5" s="162" t="s">
        <v>69</v>
      </c>
      <c r="F5" s="157" t="s">
        <v>70</v>
      </c>
      <c r="G5" s="157"/>
      <c r="H5" s="155" t="s">
        <v>71</v>
      </c>
      <c r="I5" s="155" t="s">
        <v>72</v>
      </c>
      <c r="J5" s="155" t="s">
        <v>74</v>
      </c>
      <c r="K5" s="155" t="s">
        <v>75</v>
      </c>
    </row>
    <row r="6" spans="1:11" ht="61.5" customHeight="1" x14ac:dyDescent="0.25">
      <c r="A6" s="156"/>
      <c r="B6" s="156"/>
      <c r="C6" s="156"/>
      <c r="D6" s="156"/>
      <c r="E6" s="162"/>
      <c r="F6" s="84" t="s">
        <v>68</v>
      </c>
      <c r="G6" s="84" t="s">
        <v>316</v>
      </c>
      <c r="H6" s="156"/>
      <c r="I6" s="156"/>
      <c r="J6" s="156"/>
      <c r="K6" s="156"/>
    </row>
    <row r="7" spans="1:11" x14ac:dyDescent="0.25">
      <c r="A7" s="115" t="s">
        <v>368</v>
      </c>
      <c r="B7" s="158"/>
      <c r="C7" s="158"/>
      <c r="D7" s="158"/>
      <c r="E7" s="158"/>
      <c r="F7" s="158"/>
      <c r="G7" s="158"/>
      <c r="H7" s="158"/>
      <c r="I7" s="158"/>
      <c r="J7" s="158"/>
      <c r="K7" s="116"/>
    </row>
    <row r="8" spans="1:11" s="111" customFormat="1" x14ac:dyDescent="0.25">
      <c r="A8" s="219">
        <v>1</v>
      </c>
      <c r="B8" s="93" t="s">
        <v>368</v>
      </c>
      <c r="C8" s="219" t="s">
        <v>532</v>
      </c>
      <c r="D8" s="219" t="s">
        <v>639</v>
      </c>
      <c r="E8" s="95" t="s">
        <v>369</v>
      </c>
      <c r="F8" s="96" t="s">
        <v>371</v>
      </c>
      <c r="G8" s="95" t="s">
        <v>105</v>
      </c>
      <c r="H8" s="219" t="s">
        <v>533</v>
      </c>
      <c r="I8" s="219">
        <v>36000</v>
      </c>
      <c r="J8" s="219">
        <v>1000</v>
      </c>
      <c r="K8" s="95">
        <f t="shared" ref="K8:K9" si="0">+J8*I8/1000</f>
        <v>36000</v>
      </c>
    </row>
    <row r="9" spans="1:11" s="111" customFormat="1" x14ac:dyDescent="0.25">
      <c r="A9" s="219">
        <v>2</v>
      </c>
      <c r="B9" s="93" t="s">
        <v>368</v>
      </c>
      <c r="C9" s="219" t="s">
        <v>534</v>
      </c>
      <c r="D9" s="219" t="s">
        <v>639</v>
      </c>
      <c r="E9" s="95" t="s">
        <v>370</v>
      </c>
      <c r="F9" s="96" t="s">
        <v>318</v>
      </c>
      <c r="G9" s="95" t="s">
        <v>324</v>
      </c>
      <c r="H9" s="219" t="s">
        <v>38</v>
      </c>
      <c r="I9" s="219">
        <v>240</v>
      </c>
      <c r="J9" s="219">
        <v>8400</v>
      </c>
      <c r="K9" s="95">
        <f t="shared" si="0"/>
        <v>2016</v>
      </c>
    </row>
    <row r="10" spans="1:11" s="111" customFormat="1" ht="37.5" x14ac:dyDescent="0.25">
      <c r="A10" s="219">
        <v>3</v>
      </c>
      <c r="B10" s="93" t="s">
        <v>368</v>
      </c>
      <c r="C10" s="219" t="s">
        <v>641</v>
      </c>
      <c r="D10" s="219" t="s">
        <v>640</v>
      </c>
      <c r="E10" s="95">
        <v>3638021</v>
      </c>
      <c r="F10" s="96" t="s">
        <v>642</v>
      </c>
      <c r="G10" s="95">
        <v>201079149</v>
      </c>
      <c r="H10" s="219" t="s">
        <v>38</v>
      </c>
      <c r="I10" s="219">
        <v>5</v>
      </c>
      <c r="J10" s="219">
        <v>275196</v>
      </c>
      <c r="K10" s="95">
        <f>+J10*I10/1000</f>
        <v>1375.98</v>
      </c>
    </row>
    <row r="11" spans="1:11" s="111" customFormat="1" ht="37.5" x14ac:dyDescent="0.25">
      <c r="A11" s="219">
        <v>4</v>
      </c>
      <c r="B11" s="93" t="s">
        <v>368</v>
      </c>
      <c r="C11" s="219" t="s">
        <v>641</v>
      </c>
      <c r="D11" s="219" t="s">
        <v>640</v>
      </c>
      <c r="E11" s="95">
        <v>3637998</v>
      </c>
      <c r="F11" s="96" t="s">
        <v>643</v>
      </c>
      <c r="G11" s="95">
        <v>309560849</v>
      </c>
      <c r="H11" s="219" t="s">
        <v>38</v>
      </c>
      <c r="I11" s="219">
        <v>5</v>
      </c>
      <c r="J11" s="219">
        <v>319000</v>
      </c>
      <c r="K11" s="95">
        <f t="shared" ref="K11:K54" si="1">+J11*I11/1000</f>
        <v>1595</v>
      </c>
    </row>
    <row r="12" spans="1:11" s="111" customFormat="1" ht="37.5" x14ac:dyDescent="0.25">
      <c r="A12" s="219">
        <v>5</v>
      </c>
      <c r="B12" s="93" t="s">
        <v>368</v>
      </c>
      <c r="C12" s="219" t="s">
        <v>645</v>
      </c>
      <c r="D12" s="219" t="s">
        <v>640</v>
      </c>
      <c r="E12" s="95">
        <v>3637966</v>
      </c>
      <c r="F12" s="96" t="s">
        <v>644</v>
      </c>
      <c r="G12" s="95" t="s">
        <v>646</v>
      </c>
      <c r="H12" s="219" t="s">
        <v>647</v>
      </c>
      <c r="I12" s="219">
        <v>6</v>
      </c>
      <c r="J12" s="219">
        <v>47974</v>
      </c>
      <c r="K12" s="95">
        <f t="shared" si="1"/>
        <v>287.84399999999999</v>
      </c>
    </row>
    <row r="13" spans="1:11" s="111" customFormat="1" ht="37.5" x14ac:dyDescent="0.25">
      <c r="A13" s="219">
        <v>6</v>
      </c>
      <c r="B13" s="93" t="s">
        <v>368</v>
      </c>
      <c r="C13" s="219" t="s">
        <v>648</v>
      </c>
      <c r="D13" s="219" t="s">
        <v>640</v>
      </c>
      <c r="E13" s="95">
        <v>1951512834</v>
      </c>
      <c r="F13" s="96" t="s">
        <v>30</v>
      </c>
      <c r="G13" s="95">
        <v>203366731</v>
      </c>
      <c r="H13" s="219" t="s">
        <v>538</v>
      </c>
      <c r="I13" s="219">
        <v>1</v>
      </c>
      <c r="J13" s="219">
        <v>172000</v>
      </c>
      <c r="K13" s="95">
        <f t="shared" si="1"/>
        <v>172</v>
      </c>
    </row>
    <row r="14" spans="1:11" s="111" customFormat="1" ht="37.5" x14ac:dyDescent="0.25">
      <c r="A14" s="219">
        <v>7</v>
      </c>
      <c r="B14" s="93" t="s">
        <v>368</v>
      </c>
      <c r="C14" s="219" t="s">
        <v>650</v>
      </c>
      <c r="D14" s="219" t="s">
        <v>640</v>
      </c>
      <c r="E14" s="95">
        <v>3557489</v>
      </c>
      <c r="F14" s="96" t="s">
        <v>649</v>
      </c>
      <c r="G14" s="95">
        <v>309913810</v>
      </c>
      <c r="H14" s="219" t="s">
        <v>38</v>
      </c>
      <c r="I14" s="219">
        <v>100</v>
      </c>
      <c r="J14" s="219">
        <v>13900</v>
      </c>
      <c r="K14" s="95">
        <f t="shared" si="1"/>
        <v>1390</v>
      </c>
    </row>
    <row r="15" spans="1:11" s="111" customFormat="1" ht="37.5" x14ac:dyDescent="0.25">
      <c r="A15" s="219">
        <v>8</v>
      </c>
      <c r="B15" s="93" t="s">
        <v>368</v>
      </c>
      <c r="C15" s="219" t="s">
        <v>652</v>
      </c>
      <c r="D15" s="219" t="s">
        <v>640</v>
      </c>
      <c r="E15" s="95" t="s">
        <v>651</v>
      </c>
      <c r="F15" s="96" t="s">
        <v>319</v>
      </c>
      <c r="G15" s="95">
        <v>305907639</v>
      </c>
      <c r="H15" s="219" t="s">
        <v>38</v>
      </c>
      <c r="I15" s="219">
        <v>40</v>
      </c>
      <c r="J15" s="219">
        <v>197690</v>
      </c>
      <c r="K15" s="95">
        <f t="shared" si="1"/>
        <v>7907.6</v>
      </c>
    </row>
    <row r="16" spans="1:11" s="111" customFormat="1" ht="37.5" x14ac:dyDescent="0.25">
      <c r="A16" s="219">
        <v>10</v>
      </c>
      <c r="B16" s="93" t="s">
        <v>368</v>
      </c>
      <c r="C16" s="219" t="s">
        <v>143</v>
      </c>
      <c r="D16" s="219" t="s">
        <v>640</v>
      </c>
      <c r="E16" s="95">
        <v>3444785</v>
      </c>
      <c r="F16" s="96" t="s">
        <v>654</v>
      </c>
      <c r="G16" s="95">
        <v>302774340</v>
      </c>
      <c r="H16" s="219" t="s">
        <v>538</v>
      </c>
      <c r="I16" s="219">
        <v>1</v>
      </c>
      <c r="J16" s="219">
        <v>1971750</v>
      </c>
      <c r="K16" s="95">
        <f t="shared" si="1"/>
        <v>1971.75</v>
      </c>
    </row>
    <row r="17" spans="1:11" s="111" customFormat="1" ht="37.5" x14ac:dyDescent="0.25">
      <c r="A17" s="219">
        <v>12</v>
      </c>
      <c r="B17" s="93" t="s">
        <v>368</v>
      </c>
      <c r="C17" s="219" t="s">
        <v>535</v>
      </c>
      <c r="D17" s="219" t="s">
        <v>640</v>
      </c>
      <c r="E17" s="95" t="s">
        <v>372</v>
      </c>
      <c r="F17" s="96" t="s">
        <v>455</v>
      </c>
      <c r="G17" s="95" t="s">
        <v>536</v>
      </c>
      <c r="H17" s="219" t="s">
        <v>38</v>
      </c>
      <c r="I17" s="219">
        <v>400</v>
      </c>
      <c r="J17" s="219">
        <v>947</v>
      </c>
      <c r="K17" s="95">
        <f t="shared" si="1"/>
        <v>378.8</v>
      </c>
    </row>
    <row r="18" spans="1:11" s="111" customFormat="1" ht="37.5" x14ac:dyDescent="0.25">
      <c r="A18" s="219">
        <v>13</v>
      </c>
      <c r="B18" s="93" t="s">
        <v>368</v>
      </c>
      <c r="C18" s="219" t="s">
        <v>537</v>
      </c>
      <c r="D18" s="219" t="s">
        <v>640</v>
      </c>
      <c r="E18" s="95" t="s">
        <v>373</v>
      </c>
      <c r="F18" s="96" t="s">
        <v>456</v>
      </c>
      <c r="G18" s="95" t="s">
        <v>497</v>
      </c>
      <c r="H18" s="219" t="s">
        <v>538</v>
      </c>
      <c r="I18" s="219">
        <v>3</v>
      </c>
      <c r="J18" s="219">
        <v>5460000</v>
      </c>
      <c r="K18" s="95">
        <f t="shared" si="1"/>
        <v>16380</v>
      </c>
    </row>
    <row r="19" spans="1:11" s="111" customFormat="1" ht="56.25" x14ac:dyDescent="0.25">
      <c r="A19" s="219">
        <v>16</v>
      </c>
      <c r="B19" s="93" t="s">
        <v>368</v>
      </c>
      <c r="C19" s="219" t="s">
        <v>540</v>
      </c>
      <c r="D19" s="219" t="s">
        <v>640</v>
      </c>
      <c r="E19" s="95" t="s">
        <v>376</v>
      </c>
      <c r="F19" s="96" t="s">
        <v>459</v>
      </c>
      <c r="G19" s="95" t="s">
        <v>500</v>
      </c>
      <c r="H19" s="219" t="s">
        <v>538</v>
      </c>
      <c r="I19" s="219">
        <v>1</v>
      </c>
      <c r="J19" s="219">
        <v>3500000</v>
      </c>
      <c r="K19" s="95">
        <f t="shared" si="1"/>
        <v>3500</v>
      </c>
    </row>
    <row r="20" spans="1:11" s="111" customFormat="1" ht="37.5" x14ac:dyDescent="0.25">
      <c r="A20" s="219">
        <v>17</v>
      </c>
      <c r="B20" s="93" t="s">
        <v>368</v>
      </c>
      <c r="C20" s="219" t="s">
        <v>543</v>
      </c>
      <c r="D20" s="219" t="s">
        <v>640</v>
      </c>
      <c r="E20" s="95" t="s">
        <v>377</v>
      </c>
      <c r="F20" s="96" t="s">
        <v>460</v>
      </c>
      <c r="G20" s="95" t="s">
        <v>501</v>
      </c>
      <c r="H20" s="219" t="s">
        <v>538</v>
      </c>
      <c r="I20" s="219">
        <v>1</v>
      </c>
      <c r="J20" s="219">
        <v>500000</v>
      </c>
      <c r="K20" s="95">
        <f t="shared" si="1"/>
        <v>500</v>
      </c>
    </row>
    <row r="21" spans="1:11" s="111" customFormat="1" ht="37.5" x14ac:dyDescent="0.25">
      <c r="A21" s="219">
        <v>18</v>
      </c>
      <c r="B21" s="93" t="s">
        <v>368</v>
      </c>
      <c r="C21" s="219" t="s">
        <v>544</v>
      </c>
      <c r="D21" s="219" t="s">
        <v>640</v>
      </c>
      <c r="E21" s="95" t="s">
        <v>378</v>
      </c>
      <c r="F21" s="96" t="s">
        <v>461</v>
      </c>
      <c r="G21" s="95" t="s">
        <v>502</v>
      </c>
      <c r="H21" s="219" t="s">
        <v>538</v>
      </c>
      <c r="I21" s="219">
        <v>323</v>
      </c>
      <c r="J21" s="219">
        <v>31000</v>
      </c>
      <c r="K21" s="95">
        <f t="shared" si="1"/>
        <v>10013</v>
      </c>
    </row>
    <row r="22" spans="1:11" s="111" customFormat="1" ht="37.5" x14ac:dyDescent="0.25">
      <c r="A22" s="219">
        <v>32</v>
      </c>
      <c r="B22" s="93" t="s">
        <v>368</v>
      </c>
      <c r="C22" s="219" t="s">
        <v>548</v>
      </c>
      <c r="D22" s="219" t="s">
        <v>640</v>
      </c>
      <c r="E22" s="95" t="s">
        <v>392</v>
      </c>
      <c r="F22" s="96" t="s">
        <v>464</v>
      </c>
      <c r="G22" s="95" t="s">
        <v>505</v>
      </c>
      <c r="H22" s="219" t="s">
        <v>38</v>
      </c>
      <c r="I22" s="219">
        <v>1</v>
      </c>
      <c r="J22" s="95">
        <v>99720000</v>
      </c>
      <c r="K22" s="95">
        <f t="shared" si="1"/>
        <v>99720</v>
      </c>
    </row>
    <row r="23" spans="1:11" s="111" customFormat="1" ht="37.5" x14ac:dyDescent="0.25">
      <c r="A23" s="219">
        <v>33</v>
      </c>
      <c r="B23" s="93" t="s">
        <v>368</v>
      </c>
      <c r="C23" s="219" t="s">
        <v>549</v>
      </c>
      <c r="D23" s="219" t="s">
        <v>640</v>
      </c>
      <c r="E23" s="95" t="s">
        <v>393</v>
      </c>
      <c r="F23" s="96" t="s">
        <v>465</v>
      </c>
      <c r="G23" s="95" t="s">
        <v>506</v>
      </c>
      <c r="H23" s="219" t="s">
        <v>550</v>
      </c>
      <c r="I23" s="219">
        <v>70</v>
      </c>
      <c r="J23" s="219">
        <v>99000</v>
      </c>
      <c r="K23" s="95">
        <f t="shared" si="1"/>
        <v>6930</v>
      </c>
    </row>
    <row r="24" spans="1:11" s="111" customFormat="1" ht="56.25" x14ac:dyDescent="0.25">
      <c r="A24" s="219">
        <v>34</v>
      </c>
      <c r="B24" s="93" t="s">
        <v>368</v>
      </c>
      <c r="C24" s="219" t="s">
        <v>346</v>
      </c>
      <c r="D24" s="219" t="s">
        <v>640</v>
      </c>
      <c r="E24" s="95" t="s">
        <v>394</v>
      </c>
      <c r="F24" s="96" t="s">
        <v>32</v>
      </c>
      <c r="G24" s="95" t="s">
        <v>23</v>
      </c>
      <c r="H24" s="219" t="s">
        <v>538</v>
      </c>
      <c r="I24" s="219">
        <v>1</v>
      </c>
      <c r="J24" s="219">
        <v>31600000</v>
      </c>
      <c r="K24" s="95">
        <f t="shared" si="1"/>
        <v>31600</v>
      </c>
    </row>
    <row r="25" spans="1:11" s="111" customFormat="1" ht="37.5" x14ac:dyDescent="0.25">
      <c r="A25" s="219">
        <v>38</v>
      </c>
      <c r="B25" s="93" t="s">
        <v>368</v>
      </c>
      <c r="C25" s="219" t="s">
        <v>554</v>
      </c>
      <c r="D25" s="219" t="s">
        <v>640</v>
      </c>
      <c r="E25" s="95" t="s">
        <v>398</v>
      </c>
      <c r="F25" s="96" t="s">
        <v>467</v>
      </c>
      <c r="G25" s="95" t="s">
        <v>507</v>
      </c>
      <c r="H25" s="219" t="s">
        <v>38</v>
      </c>
      <c r="I25" s="219">
        <v>3</v>
      </c>
      <c r="J25" s="219">
        <v>5667200</v>
      </c>
      <c r="K25" s="95">
        <f t="shared" si="1"/>
        <v>17001.599999999999</v>
      </c>
    </row>
    <row r="26" spans="1:11" s="111" customFormat="1" ht="37.5" x14ac:dyDescent="0.25">
      <c r="A26" s="219">
        <v>39</v>
      </c>
      <c r="B26" s="93" t="s">
        <v>368</v>
      </c>
      <c r="C26" s="219" t="s">
        <v>556</v>
      </c>
      <c r="D26" s="219" t="s">
        <v>640</v>
      </c>
      <c r="E26" s="95" t="s">
        <v>399</v>
      </c>
      <c r="F26" s="96" t="s">
        <v>468</v>
      </c>
      <c r="G26" s="95" t="s">
        <v>508</v>
      </c>
      <c r="H26" s="219" t="s">
        <v>38</v>
      </c>
      <c r="I26" s="219">
        <v>20</v>
      </c>
      <c r="J26" s="219">
        <v>6999</v>
      </c>
      <c r="K26" s="95">
        <f t="shared" si="1"/>
        <v>139.97999999999999</v>
      </c>
    </row>
    <row r="27" spans="1:11" s="111" customFormat="1" ht="37.5" x14ac:dyDescent="0.25">
      <c r="A27" s="219">
        <v>40</v>
      </c>
      <c r="B27" s="93" t="s">
        <v>368</v>
      </c>
      <c r="C27" s="219" t="s">
        <v>557</v>
      </c>
      <c r="D27" s="219" t="s">
        <v>640</v>
      </c>
      <c r="E27" s="95" t="s">
        <v>400</v>
      </c>
      <c r="F27" s="96" t="s">
        <v>469</v>
      </c>
      <c r="G27" s="95" t="s">
        <v>509</v>
      </c>
      <c r="H27" s="219" t="s">
        <v>38</v>
      </c>
      <c r="I27" s="219">
        <v>10</v>
      </c>
      <c r="J27" s="219">
        <v>900000</v>
      </c>
      <c r="K27" s="95">
        <f t="shared" si="1"/>
        <v>9000</v>
      </c>
    </row>
    <row r="28" spans="1:11" s="111" customFormat="1" ht="37.5" x14ac:dyDescent="0.25">
      <c r="A28" s="219">
        <v>43</v>
      </c>
      <c r="B28" s="93" t="s">
        <v>368</v>
      </c>
      <c r="C28" s="219" t="s">
        <v>558</v>
      </c>
      <c r="D28" s="219" t="s">
        <v>640</v>
      </c>
      <c r="E28" s="95" t="s">
        <v>403</v>
      </c>
      <c r="F28" s="96" t="s">
        <v>470</v>
      </c>
      <c r="G28" s="95" t="s">
        <v>510</v>
      </c>
      <c r="H28" s="219" t="s">
        <v>38</v>
      </c>
      <c r="I28" s="219">
        <v>3</v>
      </c>
      <c r="J28" s="219">
        <v>666666</v>
      </c>
      <c r="K28" s="95">
        <f t="shared" si="1"/>
        <v>1999.998</v>
      </c>
    </row>
    <row r="29" spans="1:11" s="111" customFormat="1" ht="56.25" x14ac:dyDescent="0.25">
      <c r="A29" s="219">
        <v>44</v>
      </c>
      <c r="B29" s="93" t="s">
        <v>368</v>
      </c>
      <c r="C29" s="219" t="s">
        <v>559</v>
      </c>
      <c r="D29" s="219" t="s">
        <v>640</v>
      </c>
      <c r="E29" s="95" t="s">
        <v>404</v>
      </c>
      <c r="F29" s="96" t="s">
        <v>471</v>
      </c>
      <c r="G29" s="95" t="s">
        <v>511</v>
      </c>
      <c r="H29" s="219" t="s">
        <v>538</v>
      </c>
      <c r="I29" s="219">
        <v>1</v>
      </c>
      <c r="J29" s="219">
        <v>5524280</v>
      </c>
      <c r="K29" s="95">
        <f t="shared" si="1"/>
        <v>5524.28</v>
      </c>
    </row>
    <row r="30" spans="1:11" s="111" customFormat="1" ht="37.5" x14ac:dyDescent="0.25">
      <c r="A30" s="219">
        <v>45</v>
      </c>
      <c r="B30" s="93" t="s">
        <v>368</v>
      </c>
      <c r="C30" s="219" t="s">
        <v>560</v>
      </c>
      <c r="D30" s="219" t="s">
        <v>640</v>
      </c>
      <c r="E30" s="95" t="s">
        <v>405</v>
      </c>
      <c r="F30" s="96" t="s">
        <v>338</v>
      </c>
      <c r="G30" s="95" t="s">
        <v>332</v>
      </c>
      <c r="H30" s="219" t="s">
        <v>538</v>
      </c>
      <c r="I30" s="219">
        <v>2</v>
      </c>
      <c r="J30" s="219">
        <v>2800000</v>
      </c>
      <c r="K30" s="95">
        <f t="shared" si="1"/>
        <v>5600</v>
      </c>
    </row>
    <row r="31" spans="1:11" s="111" customFormat="1" ht="56.25" x14ac:dyDescent="0.25">
      <c r="A31" s="219">
        <v>46</v>
      </c>
      <c r="B31" s="93" t="s">
        <v>368</v>
      </c>
      <c r="C31" s="219" t="s">
        <v>561</v>
      </c>
      <c r="D31" s="219" t="s">
        <v>640</v>
      </c>
      <c r="E31" s="95" t="s">
        <v>406</v>
      </c>
      <c r="F31" s="96" t="s">
        <v>472</v>
      </c>
      <c r="G31" s="95">
        <v>312029937</v>
      </c>
      <c r="H31" s="219" t="s">
        <v>538</v>
      </c>
      <c r="I31" s="219">
        <v>1</v>
      </c>
      <c r="J31" s="219">
        <v>1350000</v>
      </c>
      <c r="K31" s="95">
        <f t="shared" si="1"/>
        <v>1350</v>
      </c>
    </row>
    <row r="32" spans="1:11" s="111" customFormat="1" ht="37.5" x14ac:dyDescent="0.25">
      <c r="A32" s="219">
        <v>47</v>
      </c>
      <c r="B32" s="93" t="s">
        <v>368</v>
      </c>
      <c r="C32" s="219" t="s">
        <v>562</v>
      </c>
      <c r="D32" s="219" t="s">
        <v>640</v>
      </c>
      <c r="E32" s="95" t="s">
        <v>407</v>
      </c>
      <c r="F32" s="96" t="s">
        <v>96</v>
      </c>
      <c r="G32" s="95" t="s">
        <v>101</v>
      </c>
      <c r="H32" s="219" t="s">
        <v>38</v>
      </c>
      <c r="I32" s="219">
        <v>1</v>
      </c>
      <c r="J32" s="219">
        <v>224000</v>
      </c>
      <c r="K32" s="95">
        <f t="shared" si="1"/>
        <v>224</v>
      </c>
    </row>
    <row r="33" spans="1:11" s="111" customFormat="1" ht="37.5" x14ac:dyDescent="0.25">
      <c r="A33" s="219">
        <v>48</v>
      </c>
      <c r="B33" s="93" t="s">
        <v>368</v>
      </c>
      <c r="C33" s="219" t="s">
        <v>534</v>
      </c>
      <c r="D33" s="219" t="s">
        <v>640</v>
      </c>
      <c r="E33" s="95" t="s">
        <v>408</v>
      </c>
      <c r="F33" s="96" t="s">
        <v>461</v>
      </c>
      <c r="G33" s="95" t="s">
        <v>502</v>
      </c>
      <c r="H33" s="219" t="s">
        <v>538</v>
      </c>
      <c r="I33" s="219">
        <v>65</v>
      </c>
      <c r="J33" s="219">
        <v>30999</v>
      </c>
      <c r="K33" s="95">
        <f t="shared" si="1"/>
        <v>2014.9349999999999</v>
      </c>
    </row>
    <row r="34" spans="1:11" s="111" customFormat="1" ht="37.5" x14ac:dyDescent="0.25">
      <c r="A34" s="219">
        <v>49</v>
      </c>
      <c r="B34" s="93" t="s">
        <v>368</v>
      </c>
      <c r="C34" s="219" t="s">
        <v>563</v>
      </c>
      <c r="D34" s="219" t="s">
        <v>640</v>
      </c>
      <c r="E34" s="95" t="s">
        <v>409</v>
      </c>
      <c r="F34" s="96" t="s">
        <v>318</v>
      </c>
      <c r="G34" s="95" t="s">
        <v>324</v>
      </c>
      <c r="H34" s="219" t="s">
        <v>538</v>
      </c>
      <c r="I34" s="219">
        <v>2000</v>
      </c>
      <c r="J34" s="219">
        <v>9500</v>
      </c>
      <c r="K34" s="95">
        <f t="shared" si="1"/>
        <v>19000</v>
      </c>
    </row>
    <row r="35" spans="1:11" s="111" customFormat="1" ht="37.5" x14ac:dyDescent="0.25">
      <c r="A35" s="219">
        <v>50</v>
      </c>
      <c r="B35" s="93" t="s">
        <v>368</v>
      </c>
      <c r="C35" s="219" t="s">
        <v>564</v>
      </c>
      <c r="D35" s="219" t="s">
        <v>640</v>
      </c>
      <c r="E35" s="95" t="s">
        <v>410</v>
      </c>
      <c r="F35" s="96" t="s">
        <v>97</v>
      </c>
      <c r="G35" s="95" t="s">
        <v>103</v>
      </c>
      <c r="H35" s="219" t="s">
        <v>538</v>
      </c>
      <c r="I35" s="219">
        <v>4</v>
      </c>
      <c r="J35" s="219">
        <v>2858675</v>
      </c>
      <c r="K35" s="95">
        <f t="shared" si="1"/>
        <v>11434.7</v>
      </c>
    </row>
    <row r="36" spans="1:11" s="111" customFormat="1" ht="37.5" x14ac:dyDescent="0.25">
      <c r="A36" s="219">
        <v>51</v>
      </c>
      <c r="B36" s="93" t="s">
        <v>368</v>
      </c>
      <c r="C36" s="219" t="s">
        <v>565</v>
      </c>
      <c r="D36" s="219" t="s">
        <v>640</v>
      </c>
      <c r="E36" s="95" t="s">
        <v>411</v>
      </c>
      <c r="F36" s="96" t="s">
        <v>473</v>
      </c>
      <c r="G36" s="95">
        <v>304909478</v>
      </c>
      <c r="H36" s="219" t="s">
        <v>538</v>
      </c>
      <c r="I36" s="219">
        <v>1</v>
      </c>
      <c r="J36" s="219">
        <v>16255000</v>
      </c>
      <c r="K36" s="95">
        <f t="shared" si="1"/>
        <v>16255</v>
      </c>
    </row>
    <row r="37" spans="1:11" s="111" customFormat="1" ht="56.25" x14ac:dyDescent="0.25">
      <c r="A37" s="219">
        <v>52</v>
      </c>
      <c r="B37" s="93" t="s">
        <v>368</v>
      </c>
      <c r="C37" s="219" t="s">
        <v>566</v>
      </c>
      <c r="D37" s="219" t="s">
        <v>640</v>
      </c>
      <c r="E37" s="95" t="s">
        <v>412</v>
      </c>
      <c r="F37" s="96" t="s">
        <v>342</v>
      </c>
      <c r="G37" s="95" t="s">
        <v>336</v>
      </c>
      <c r="H37" s="219" t="s">
        <v>538</v>
      </c>
      <c r="I37" s="219">
        <v>1</v>
      </c>
      <c r="J37" s="219">
        <v>18450000</v>
      </c>
      <c r="K37" s="95">
        <f t="shared" si="1"/>
        <v>18450</v>
      </c>
    </row>
    <row r="38" spans="1:11" s="111" customFormat="1" ht="56.25" x14ac:dyDescent="0.25">
      <c r="A38" s="219">
        <v>53</v>
      </c>
      <c r="B38" s="93" t="s">
        <v>368</v>
      </c>
      <c r="C38" s="219" t="s">
        <v>567</v>
      </c>
      <c r="D38" s="219" t="s">
        <v>640</v>
      </c>
      <c r="E38" s="95" t="s">
        <v>413</v>
      </c>
      <c r="F38" s="96" t="s">
        <v>342</v>
      </c>
      <c r="G38" s="95" t="s">
        <v>336</v>
      </c>
      <c r="H38" s="219" t="s">
        <v>538</v>
      </c>
      <c r="I38" s="219">
        <v>1</v>
      </c>
      <c r="J38" s="219">
        <v>1500000</v>
      </c>
      <c r="K38" s="95">
        <f t="shared" si="1"/>
        <v>1500</v>
      </c>
    </row>
    <row r="39" spans="1:11" s="111" customFormat="1" ht="37.5" x14ac:dyDescent="0.25">
      <c r="A39" s="219">
        <v>54</v>
      </c>
      <c r="B39" s="93" t="s">
        <v>368</v>
      </c>
      <c r="C39" s="219" t="s">
        <v>569</v>
      </c>
      <c r="D39" s="219" t="s">
        <v>640</v>
      </c>
      <c r="E39" s="95" t="s">
        <v>414</v>
      </c>
      <c r="F39" s="96" t="s">
        <v>319</v>
      </c>
      <c r="G39" s="95" t="s">
        <v>106</v>
      </c>
      <c r="H39" s="219" t="s">
        <v>538</v>
      </c>
      <c r="I39" s="219">
        <v>283</v>
      </c>
      <c r="J39" s="219">
        <v>197690</v>
      </c>
      <c r="K39" s="95">
        <f t="shared" si="1"/>
        <v>55946.27</v>
      </c>
    </row>
    <row r="40" spans="1:11" s="111" customFormat="1" ht="37.5" x14ac:dyDescent="0.25">
      <c r="A40" s="219">
        <v>55</v>
      </c>
      <c r="B40" s="93" t="s">
        <v>368</v>
      </c>
      <c r="C40" s="219" t="s">
        <v>568</v>
      </c>
      <c r="D40" s="219" t="s">
        <v>640</v>
      </c>
      <c r="E40" s="95" t="s">
        <v>415</v>
      </c>
      <c r="F40" s="96" t="s">
        <v>342</v>
      </c>
      <c r="G40" s="95" t="s">
        <v>336</v>
      </c>
      <c r="H40" s="219" t="s">
        <v>538</v>
      </c>
      <c r="I40" s="219">
        <v>20</v>
      </c>
      <c r="J40" s="219">
        <v>200000</v>
      </c>
      <c r="K40" s="95">
        <f t="shared" si="1"/>
        <v>4000</v>
      </c>
    </row>
    <row r="41" spans="1:11" s="111" customFormat="1" ht="56.25" x14ac:dyDescent="0.25">
      <c r="A41" s="219">
        <v>56</v>
      </c>
      <c r="B41" s="93" t="s">
        <v>368</v>
      </c>
      <c r="C41" s="219" t="s">
        <v>570</v>
      </c>
      <c r="D41" s="219" t="s">
        <v>640</v>
      </c>
      <c r="E41" s="95" t="s">
        <v>416</v>
      </c>
      <c r="F41" s="96" t="s">
        <v>474</v>
      </c>
      <c r="G41" s="95" t="s">
        <v>512</v>
      </c>
      <c r="H41" s="219" t="s">
        <v>538</v>
      </c>
      <c r="I41" s="219">
        <v>1</v>
      </c>
      <c r="J41" s="219">
        <v>4185000</v>
      </c>
      <c r="K41" s="95">
        <f t="shared" si="1"/>
        <v>4185</v>
      </c>
    </row>
    <row r="42" spans="1:11" s="111" customFormat="1" ht="37.5" x14ac:dyDescent="0.25">
      <c r="A42" s="219">
        <v>57</v>
      </c>
      <c r="B42" s="93" t="s">
        <v>368</v>
      </c>
      <c r="C42" s="219" t="s">
        <v>571</v>
      </c>
      <c r="D42" s="219" t="s">
        <v>640</v>
      </c>
      <c r="E42" s="95" t="s">
        <v>417</v>
      </c>
      <c r="F42" s="96" t="s">
        <v>475</v>
      </c>
      <c r="G42" s="95" t="s">
        <v>513</v>
      </c>
      <c r="H42" s="219" t="s">
        <v>38</v>
      </c>
      <c r="I42" s="219">
        <v>3</v>
      </c>
      <c r="J42" s="219">
        <v>199000</v>
      </c>
      <c r="K42" s="95">
        <f t="shared" si="1"/>
        <v>597</v>
      </c>
    </row>
    <row r="43" spans="1:11" s="111" customFormat="1" ht="37.5" x14ac:dyDescent="0.25">
      <c r="A43" s="219">
        <v>59</v>
      </c>
      <c r="B43" s="93" t="s">
        <v>368</v>
      </c>
      <c r="C43" s="219" t="s">
        <v>572</v>
      </c>
      <c r="D43" s="219" t="s">
        <v>640</v>
      </c>
      <c r="E43" s="95" t="s">
        <v>419</v>
      </c>
      <c r="F43" s="96" t="s">
        <v>476</v>
      </c>
      <c r="G43" s="95" t="s">
        <v>496</v>
      </c>
      <c r="H43" s="219" t="s">
        <v>538</v>
      </c>
      <c r="I43" s="219">
        <v>1</v>
      </c>
      <c r="J43" s="219">
        <v>7100000</v>
      </c>
      <c r="K43" s="95">
        <f t="shared" si="1"/>
        <v>7100</v>
      </c>
    </row>
    <row r="44" spans="1:11" s="111" customFormat="1" ht="37.5" x14ac:dyDescent="0.25">
      <c r="A44" s="219">
        <v>60</v>
      </c>
      <c r="B44" s="93" t="s">
        <v>368</v>
      </c>
      <c r="C44" s="219" t="s">
        <v>573</v>
      </c>
      <c r="D44" s="219" t="s">
        <v>640</v>
      </c>
      <c r="E44" s="95" t="s">
        <v>420</v>
      </c>
      <c r="F44" s="96" t="s">
        <v>477</v>
      </c>
      <c r="G44" s="95" t="s">
        <v>514</v>
      </c>
      <c r="H44" s="219" t="s">
        <v>38</v>
      </c>
      <c r="I44" s="219">
        <v>20</v>
      </c>
      <c r="J44" s="219">
        <v>16950</v>
      </c>
      <c r="K44" s="95">
        <f t="shared" si="1"/>
        <v>339</v>
      </c>
    </row>
    <row r="45" spans="1:11" s="111" customFormat="1" ht="37.5" x14ac:dyDescent="0.25">
      <c r="A45" s="219">
        <v>61</v>
      </c>
      <c r="B45" s="93" t="s">
        <v>368</v>
      </c>
      <c r="C45" s="219" t="s">
        <v>573</v>
      </c>
      <c r="D45" s="219" t="s">
        <v>640</v>
      </c>
      <c r="E45" s="95" t="s">
        <v>421</v>
      </c>
      <c r="F45" s="96" t="s">
        <v>478</v>
      </c>
      <c r="G45" s="95" t="s">
        <v>515</v>
      </c>
      <c r="H45" s="219" t="s">
        <v>38</v>
      </c>
      <c r="I45" s="219">
        <v>8</v>
      </c>
      <c r="J45" s="219">
        <v>450000</v>
      </c>
      <c r="K45" s="95">
        <f t="shared" si="1"/>
        <v>3600</v>
      </c>
    </row>
    <row r="46" spans="1:11" s="111" customFormat="1" ht="37.5" x14ac:dyDescent="0.25">
      <c r="A46" s="219">
        <v>62</v>
      </c>
      <c r="B46" s="93" t="s">
        <v>368</v>
      </c>
      <c r="C46" s="219" t="s">
        <v>555</v>
      </c>
      <c r="D46" s="219" t="s">
        <v>640</v>
      </c>
      <c r="E46" s="95" t="s">
        <v>422</v>
      </c>
      <c r="F46" s="96" t="s">
        <v>468</v>
      </c>
      <c r="G46" s="95" t="s">
        <v>508</v>
      </c>
      <c r="H46" s="219" t="s">
        <v>38</v>
      </c>
      <c r="I46" s="219">
        <v>200</v>
      </c>
      <c r="J46" s="219">
        <v>12999</v>
      </c>
      <c r="K46" s="95">
        <f t="shared" si="1"/>
        <v>2599.8000000000002</v>
      </c>
    </row>
    <row r="47" spans="1:11" s="111" customFormat="1" ht="37.5" x14ac:dyDescent="0.25">
      <c r="A47" s="219">
        <v>63</v>
      </c>
      <c r="B47" s="93" t="s">
        <v>368</v>
      </c>
      <c r="C47" s="219" t="s">
        <v>574</v>
      </c>
      <c r="D47" s="219" t="s">
        <v>640</v>
      </c>
      <c r="E47" s="95" t="s">
        <v>423</v>
      </c>
      <c r="F47" s="96" t="s">
        <v>479</v>
      </c>
      <c r="G47" s="95" t="s">
        <v>516</v>
      </c>
      <c r="H47" s="219" t="s">
        <v>38</v>
      </c>
      <c r="I47" s="219">
        <v>20</v>
      </c>
      <c r="J47" s="219">
        <v>8599</v>
      </c>
      <c r="K47" s="95">
        <f t="shared" si="1"/>
        <v>171.98</v>
      </c>
    </row>
    <row r="48" spans="1:11" s="111" customFormat="1" ht="37.5" x14ac:dyDescent="0.25">
      <c r="A48" s="219">
        <v>64</v>
      </c>
      <c r="B48" s="93" t="s">
        <v>368</v>
      </c>
      <c r="C48" s="219" t="s">
        <v>575</v>
      </c>
      <c r="D48" s="219" t="s">
        <v>640</v>
      </c>
      <c r="E48" s="95" t="s">
        <v>424</v>
      </c>
      <c r="F48" s="96" t="s">
        <v>339</v>
      </c>
      <c r="G48" s="95" t="s">
        <v>333</v>
      </c>
      <c r="H48" s="219" t="s">
        <v>38</v>
      </c>
      <c r="I48" s="219">
        <v>24</v>
      </c>
      <c r="J48" s="219">
        <v>22430</v>
      </c>
      <c r="K48" s="95">
        <f t="shared" si="1"/>
        <v>538.32000000000005</v>
      </c>
    </row>
    <row r="49" spans="1:11" s="111" customFormat="1" ht="37.5" x14ac:dyDescent="0.25">
      <c r="A49" s="219">
        <v>65</v>
      </c>
      <c r="B49" s="93" t="s">
        <v>368</v>
      </c>
      <c r="C49" s="219" t="s">
        <v>575</v>
      </c>
      <c r="D49" s="219" t="s">
        <v>640</v>
      </c>
      <c r="E49" s="95" t="s">
        <v>425</v>
      </c>
      <c r="F49" s="96" t="s">
        <v>480</v>
      </c>
      <c r="G49" s="95" t="s">
        <v>517</v>
      </c>
      <c r="H49" s="219" t="s">
        <v>38</v>
      </c>
      <c r="I49" s="219">
        <v>24</v>
      </c>
      <c r="J49" s="219">
        <v>11555</v>
      </c>
      <c r="K49" s="95">
        <f t="shared" si="1"/>
        <v>277.32</v>
      </c>
    </row>
    <row r="50" spans="1:11" s="111" customFormat="1" ht="37.5" x14ac:dyDescent="0.25">
      <c r="A50" s="219">
        <v>66</v>
      </c>
      <c r="B50" s="93" t="s">
        <v>368</v>
      </c>
      <c r="C50" s="219" t="s">
        <v>576</v>
      </c>
      <c r="D50" s="219" t="s">
        <v>640</v>
      </c>
      <c r="E50" s="95" t="s">
        <v>426</v>
      </c>
      <c r="F50" s="96" t="s">
        <v>481</v>
      </c>
      <c r="G50" s="95" t="s">
        <v>518</v>
      </c>
      <c r="H50" s="219" t="s">
        <v>38</v>
      </c>
      <c r="I50" s="219">
        <v>24</v>
      </c>
      <c r="J50" s="219">
        <v>22442</v>
      </c>
      <c r="K50" s="95">
        <f t="shared" si="1"/>
        <v>538.60799999999995</v>
      </c>
    </row>
    <row r="51" spans="1:11" s="111" customFormat="1" ht="37.5" x14ac:dyDescent="0.25">
      <c r="A51" s="219">
        <v>67</v>
      </c>
      <c r="B51" s="93" t="s">
        <v>368</v>
      </c>
      <c r="C51" s="219" t="s">
        <v>577</v>
      </c>
      <c r="D51" s="219" t="s">
        <v>640</v>
      </c>
      <c r="E51" s="95" t="s">
        <v>427</v>
      </c>
      <c r="F51" s="96" t="s">
        <v>482</v>
      </c>
      <c r="G51" s="95" t="s">
        <v>519</v>
      </c>
      <c r="H51" s="219" t="s">
        <v>38</v>
      </c>
      <c r="I51" s="219">
        <v>10</v>
      </c>
      <c r="J51" s="219">
        <v>32000</v>
      </c>
      <c r="K51" s="95">
        <f t="shared" si="1"/>
        <v>320</v>
      </c>
    </row>
    <row r="52" spans="1:11" s="111" customFormat="1" ht="37.5" x14ac:dyDescent="0.25">
      <c r="A52" s="219">
        <v>68</v>
      </c>
      <c r="B52" s="93" t="s">
        <v>368</v>
      </c>
      <c r="C52" s="219" t="s">
        <v>578</v>
      </c>
      <c r="D52" s="219" t="s">
        <v>640</v>
      </c>
      <c r="E52" s="95" t="s">
        <v>428</v>
      </c>
      <c r="F52" s="96" t="s">
        <v>483</v>
      </c>
      <c r="G52" s="95" t="s">
        <v>520</v>
      </c>
      <c r="H52" s="219" t="s">
        <v>38</v>
      </c>
      <c r="I52" s="219">
        <v>3</v>
      </c>
      <c r="J52" s="219">
        <v>88000</v>
      </c>
      <c r="K52" s="95">
        <f t="shared" si="1"/>
        <v>264</v>
      </c>
    </row>
    <row r="53" spans="1:11" s="111" customFormat="1" ht="37.5" x14ac:dyDescent="0.25">
      <c r="A53" s="219">
        <v>69</v>
      </c>
      <c r="B53" s="93" t="s">
        <v>368</v>
      </c>
      <c r="C53" s="219" t="s">
        <v>579</v>
      </c>
      <c r="D53" s="219" t="s">
        <v>640</v>
      </c>
      <c r="E53" s="95" t="s">
        <v>429</v>
      </c>
      <c r="F53" s="96" t="s">
        <v>343</v>
      </c>
      <c r="G53" s="95" t="s">
        <v>496</v>
      </c>
      <c r="H53" s="219" t="s">
        <v>38</v>
      </c>
      <c r="I53" s="219">
        <v>60</v>
      </c>
      <c r="J53" s="219">
        <v>4998</v>
      </c>
      <c r="K53" s="95">
        <f t="shared" si="1"/>
        <v>299.88</v>
      </c>
    </row>
    <row r="54" spans="1:11" s="111" customFormat="1" ht="37.5" x14ac:dyDescent="0.25">
      <c r="A54" s="219">
        <v>70</v>
      </c>
      <c r="B54" s="93" t="s">
        <v>368</v>
      </c>
      <c r="C54" s="219" t="s">
        <v>555</v>
      </c>
      <c r="D54" s="219" t="s">
        <v>640</v>
      </c>
      <c r="E54" s="95" t="s">
        <v>430</v>
      </c>
      <c r="F54" s="96" t="s">
        <v>484</v>
      </c>
      <c r="G54" s="95" t="s">
        <v>521</v>
      </c>
      <c r="H54" s="219" t="s">
        <v>38</v>
      </c>
      <c r="I54" s="219">
        <v>200</v>
      </c>
      <c r="J54" s="219">
        <v>13444</v>
      </c>
      <c r="K54" s="95">
        <f t="shared" si="1"/>
        <v>2688.8</v>
      </c>
    </row>
    <row r="55" spans="1:11" s="111" customFormat="1" ht="37.5" x14ac:dyDescent="0.25">
      <c r="A55" s="219">
        <v>71</v>
      </c>
      <c r="B55" s="93" t="s">
        <v>368</v>
      </c>
      <c r="C55" s="219" t="s">
        <v>582</v>
      </c>
      <c r="D55" s="219" t="s">
        <v>640</v>
      </c>
      <c r="E55" s="95" t="s">
        <v>431</v>
      </c>
      <c r="F55" s="96" t="s">
        <v>486</v>
      </c>
      <c r="G55" s="95" t="s">
        <v>523</v>
      </c>
      <c r="H55" s="219" t="s">
        <v>38</v>
      </c>
      <c r="I55" s="219">
        <v>200</v>
      </c>
      <c r="J55" s="219">
        <v>1520</v>
      </c>
      <c r="K55" s="95">
        <f t="shared" ref="K55:K78" si="2">+J55*I55/1000</f>
        <v>304</v>
      </c>
    </row>
    <row r="56" spans="1:11" s="111" customFormat="1" ht="37.5" x14ac:dyDescent="0.25">
      <c r="A56" s="219">
        <v>72</v>
      </c>
      <c r="B56" s="93" t="s">
        <v>368</v>
      </c>
      <c r="C56" s="219" t="s">
        <v>582</v>
      </c>
      <c r="D56" s="219" t="s">
        <v>640</v>
      </c>
      <c r="E56" s="95" t="s">
        <v>432</v>
      </c>
      <c r="F56" s="96" t="s">
        <v>486</v>
      </c>
      <c r="G56" s="95" t="s">
        <v>523</v>
      </c>
      <c r="H56" s="219" t="s">
        <v>38</v>
      </c>
      <c r="I56" s="219">
        <v>200</v>
      </c>
      <c r="J56" s="219">
        <v>1520</v>
      </c>
      <c r="K56" s="95">
        <f t="shared" si="2"/>
        <v>304</v>
      </c>
    </row>
    <row r="57" spans="1:11" s="111" customFormat="1" ht="37.5" x14ac:dyDescent="0.25">
      <c r="A57" s="219">
        <v>73</v>
      </c>
      <c r="B57" s="93" t="s">
        <v>368</v>
      </c>
      <c r="C57" s="219" t="s">
        <v>581</v>
      </c>
      <c r="D57" s="219" t="s">
        <v>640</v>
      </c>
      <c r="E57" s="95" t="s">
        <v>433</v>
      </c>
      <c r="F57" s="96" t="s">
        <v>485</v>
      </c>
      <c r="G57" s="95" t="s">
        <v>522</v>
      </c>
      <c r="H57" s="219" t="s">
        <v>538</v>
      </c>
      <c r="I57" s="219">
        <v>1</v>
      </c>
      <c r="J57" s="219">
        <v>5000000</v>
      </c>
      <c r="K57" s="95">
        <f t="shared" si="2"/>
        <v>5000</v>
      </c>
    </row>
    <row r="58" spans="1:11" s="111" customFormat="1" ht="37.5" x14ac:dyDescent="0.25">
      <c r="A58" s="219">
        <v>74</v>
      </c>
      <c r="B58" s="93" t="s">
        <v>368</v>
      </c>
      <c r="C58" s="219" t="s">
        <v>583</v>
      </c>
      <c r="D58" s="219" t="s">
        <v>640</v>
      </c>
      <c r="E58" s="95" t="s">
        <v>434</v>
      </c>
      <c r="F58" s="96" t="s">
        <v>487</v>
      </c>
      <c r="G58" s="95" t="s">
        <v>524</v>
      </c>
      <c r="H58" s="219" t="s">
        <v>38</v>
      </c>
      <c r="I58" s="219">
        <v>120</v>
      </c>
      <c r="J58" s="219">
        <v>2400</v>
      </c>
      <c r="K58" s="95">
        <f t="shared" si="2"/>
        <v>288</v>
      </c>
    </row>
    <row r="59" spans="1:11" s="111" customFormat="1" ht="37.5" x14ac:dyDescent="0.25">
      <c r="A59" s="219">
        <v>75</v>
      </c>
      <c r="B59" s="93" t="s">
        <v>368</v>
      </c>
      <c r="C59" s="219" t="s">
        <v>573</v>
      </c>
      <c r="D59" s="219" t="s">
        <v>640</v>
      </c>
      <c r="E59" s="95" t="s">
        <v>435</v>
      </c>
      <c r="F59" s="96" t="s">
        <v>488</v>
      </c>
      <c r="G59" s="95" t="s">
        <v>525</v>
      </c>
      <c r="H59" s="219" t="s">
        <v>38</v>
      </c>
      <c r="I59" s="219">
        <v>30</v>
      </c>
      <c r="J59" s="219">
        <v>14000</v>
      </c>
      <c r="K59" s="95">
        <f t="shared" si="2"/>
        <v>420</v>
      </c>
    </row>
    <row r="60" spans="1:11" s="111" customFormat="1" ht="37.5" x14ac:dyDescent="0.25">
      <c r="A60" s="219">
        <v>76</v>
      </c>
      <c r="B60" s="93" t="s">
        <v>368</v>
      </c>
      <c r="C60" s="219" t="s">
        <v>584</v>
      </c>
      <c r="D60" s="219" t="s">
        <v>640</v>
      </c>
      <c r="E60" s="95" t="s">
        <v>436</v>
      </c>
      <c r="F60" s="96" t="s">
        <v>487</v>
      </c>
      <c r="G60" s="95" t="s">
        <v>524</v>
      </c>
      <c r="H60" s="219" t="s">
        <v>38</v>
      </c>
      <c r="I60" s="219">
        <v>10</v>
      </c>
      <c r="J60" s="219">
        <v>14500</v>
      </c>
      <c r="K60" s="95">
        <f t="shared" si="2"/>
        <v>145</v>
      </c>
    </row>
    <row r="61" spans="1:11" s="111" customFormat="1" ht="37.5" x14ac:dyDescent="0.25">
      <c r="A61" s="219">
        <v>77</v>
      </c>
      <c r="B61" s="93" t="s">
        <v>368</v>
      </c>
      <c r="C61" s="219" t="s">
        <v>585</v>
      </c>
      <c r="D61" s="219" t="s">
        <v>640</v>
      </c>
      <c r="E61" s="95" t="s">
        <v>437</v>
      </c>
      <c r="F61" s="96" t="s">
        <v>486</v>
      </c>
      <c r="G61" s="95" t="s">
        <v>523</v>
      </c>
      <c r="H61" s="219" t="s">
        <v>38</v>
      </c>
      <c r="I61" s="219">
        <v>10</v>
      </c>
      <c r="J61" s="219">
        <v>87182</v>
      </c>
      <c r="K61" s="95">
        <f t="shared" si="2"/>
        <v>871.82</v>
      </c>
    </row>
    <row r="62" spans="1:11" s="111" customFormat="1" ht="37.5" x14ac:dyDescent="0.25">
      <c r="A62" s="219">
        <v>78</v>
      </c>
      <c r="B62" s="93" t="s">
        <v>368</v>
      </c>
      <c r="C62" s="219" t="s">
        <v>586</v>
      </c>
      <c r="D62" s="219" t="s">
        <v>640</v>
      </c>
      <c r="E62" s="95" t="s">
        <v>438</v>
      </c>
      <c r="F62" s="96" t="s">
        <v>489</v>
      </c>
      <c r="G62" s="95" t="s">
        <v>526</v>
      </c>
      <c r="H62" s="219" t="s">
        <v>38</v>
      </c>
      <c r="I62" s="219">
        <v>5</v>
      </c>
      <c r="J62" s="219">
        <v>98000</v>
      </c>
      <c r="K62" s="95">
        <f t="shared" si="2"/>
        <v>490</v>
      </c>
    </row>
    <row r="63" spans="1:11" s="111" customFormat="1" ht="37.5" x14ac:dyDescent="0.25">
      <c r="A63" s="219">
        <v>79</v>
      </c>
      <c r="B63" s="93" t="s">
        <v>368</v>
      </c>
      <c r="C63" s="219" t="s">
        <v>655</v>
      </c>
      <c r="D63" s="219" t="s">
        <v>640</v>
      </c>
      <c r="E63" s="95" t="s">
        <v>439</v>
      </c>
      <c r="F63" s="96" t="s">
        <v>490</v>
      </c>
      <c r="G63" s="95" t="s">
        <v>527</v>
      </c>
      <c r="H63" s="219" t="s">
        <v>38</v>
      </c>
      <c r="I63" s="219">
        <v>20</v>
      </c>
      <c r="J63" s="219">
        <v>53400</v>
      </c>
      <c r="K63" s="95">
        <f t="shared" si="2"/>
        <v>1068</v>
      </c>
    </row>
    <row r="64" spans="1:11" s="111" customFormat="1" ht="37.5" x14ac:dyDescent="0.25">
      <c r="A64" s="219">
        <v>80</v>
      </c>
      <c r="B64" s="93" t="s">
        <v>368</v>
      </c>
      <c r="C64" s="219" t="s">
        <v>587</v>
      </c>
      <c r="D64" s="219" t="s">
        <v>640</v>
      </c>
      <c r="E64" s="95" t="s">
        <v>440</v>
      </c>
      <c r="F64" s="96" t="s">
        <v>491</v>
      </c>
      <c r="G64" s="95" t="s">
        <v>528</v>
      </c>
      <c r="H64" s="219" t="s">
        <v>38</v>
      </c>
      <c r="I64" s="219">
        <v>1</v>
      </c>
      <c r="J64" s="219">
        <v>1390000</v>
      </c>
      <c r="K64" s="95">
        <f t="shared" si="2"/>
        <v>1390</v>
      </c>
    </row>
    <row r="65" spans="1:11" s="111" customFormat="1" ht="37.5" x14ac:dyDescent="0.25">
      <c r="A65" s="219">
        <v>81</v>
      </c>
      <c r="B65" s="93" t="s">
        <v>368</v>
      </c>
      <c r="C65" s="219" t="s">
        <v>588</v>
      </c>
      <c r="D65" s="219" t="s">
        <v>640</v>
      </c>
      <c r="E65" s="95" t="s">
        <v>441</v>
      </c>
      <c r="F65" s="96" t="s">
        <v>478</v>
      </c>
      <c r="G65" s="95" t="s">
        <v>515</v>
      </c>
      <c r="H65" s="219" t="s">
        <v>38</v>
      </c>
      <c r="I65" s="219">
        <v>200</v>
      </c>
      <c r="J65" s="219">
        <v>30000</v>
      </c>
      <c r="K65" s="95">
        <f t="shared" si="2"/>
        <v>6000</v>
      </c>
    </row>
    <row r="66" spans="1:11" s="111" customFormat="1" ht="37.5" x14ac:dyDescent="0.25">
      <c r="A66" s="219">
        <v>82</v>
      </c>
      <c r="B66" s="93" t="s">
        <v>368</v>
      </c>
      <c r="C66" s="219" t="s">
        <v>589</v>
      </c>
      <c r="D66" s="219" t="s">
        <v>640</v>
      </c>
      <c r="E66" s="95" t="s">
        <v>442</v>
      </c>
      <c r="F66" s="96" t="s">
        <v>487</v>
      </c>
      <c r="G66" s="95" t="s">
        <v>524</v>
      </c>
      <c r="H66" s="219" t="s">
        <v>38</v>
      </c>
      <c r="I66" s="219">
        <v>10</v>
      </c>
      <c r="J66" s="219">
        <v>30000</v>
      </c>
      <c r="K66" s="95">
        <f t="shared" si="2"/>
        <v>300</v>
      </c>
    </row>
    <row r="67" spans="1:11" s="111" customFormat="1" ht="37.5" x14ac:dyDescent="0.25">
      <c r="A67" s="219">
        <v>83</v>
      </c>
      <c r="B67" s="93" t="s">
        <v>368</v>
      </c>
      <c r="C67" s="219" t="s">
        <v>590</v>
      </c>
      <c r="D67" s="219" t="s">
        <v>640</v>
      </c>
      <c r="E67" s="95" t="s">
        <v>443</v>
      </c>
      <c r="F67" s="96" t="s">
        <v>486</v>
      </c>
      <c r="G67" s="95" t="s">
        <v>523</v>
      </c>
      <c r="H67" s="219" t="s">
        <v>38</v>
      </c>
      <c r="I67" s="219">
        <v>100</v>
      </c>
      <c r="J67" s="219">
        <v>3216</v>
      </c>
      <c r="K67" s="95">
        <f t="shared" si="2"/>
        <v>321.60000000000002</v>
      </c>
    </row>
    <row r="68" spans="1:11" s="111" customFormat="1" ht="37.5" x14ac:dyDescent="0.25">
      <c r="A68" s="219">
        <v>84</v>
      </c>
      <c r="B68" s="93" t="s">
        <v>368</v>
      </c>
      <c r="C68" s="219" t="s">
        <v>591</v>
      </c>
      <c r="D68" s="219" t="s">
        <v>640</v>
      </c>
      <c r="E68" s="95" t="s">
        <v>444</v>
      </c>
      <c r="F68" s="96" t="s">
        <v>486</v>
      </c>
      <c r="G68" s="95" t="s">
        <v>523</v>
      </c>
      <c r="H68" s="219" t="s">
        <v>38</v>
      </c>
      <c r="I68" s="219">
        <v>50</v>
      </c>
      <c r="J68" s="219">
        <v>4840</v>
      </c>
      <c r="K68" s="95">
        <f t="shared" si="2"/>
        <v>242</v>
      </c>
    </row>
    <row r="69" spans="1:11" s="111" customFormat="1" ht="37.5" x14ac:dyDescent="0.25">
      <c r="A69" s="219">
        <v>85</v>
      </c>
      <c r="B69" s="93" t="s">
        <v>368</v>
      </c>
      <c r="C69" s="219" t="s">
        <v>592</v>
      </c>
      <c r="D69" s="219" t="s">
        <v>640</v>
      </c>
      <c r="E69" s="95" t="s">
        <v>445</v>
      </c>
      <c r="F69" s="96" t="s">
        <v>486</v>
      </c>
      <c r="G69" s="95" t="s">
        <v>523</v>
      </c>
      <c r="H69" s="219" t="s">
        <v>38</v>
      </c>
      <c r="I69" s="219">
        <v>50</v>
      </c>
      <c r="J69" s="219">
        <v>1875</v>
      </c>
      <c r="K69" s="95">
        <f t="shared" si="2"/>
        <v>93.75</v>
      </c>
    </row>
    <row r="70" spans="1:11" s="111" customFormat="1" ht="37.5" x14ac:dyDescent="0.25">
      <c r="A70" s="219">
        <v>86</v>
      </c>
      <c r="B70" s="93" t="s">
        <v>368</v>
      </c>
      <c r="C70" s="219" t="s">
        <v>593</v>
      </c>
      <c r="D70" s="219" t="s">
        <v>640</v>
      </c>
      <c r="E70" s="95" t="s">
        <v>446</v>
      </c>
      <c r="F70" s="96" t="s">
        <v>486</v>
      </c>
      <c r="G70" s="95" t="s">
        <v>523</v>
      </c>
      <c r="H70" s="219" t="s">
        <v>38</v>
      </c>
      <c r="I70" s="219">
        <v>20</v>
      </c>
      <c r="J70" s="219">
        <v>38691</v>
      </c>
      <c r="K70" s="95">
        <f t="shared" si="2"/>
        <v>773.82</v>
      </c>
    </row>
    <row r="71" spans="1:11" s="111" customFormat="1" ht="37.5" x14ac:dyDescent="0.25">
      <c r="A71" s="219">
        <v>87</v>
      </c>
      <c r="B71" s="93" t="s">
        <v>368</v>
      </c>
      <c r="C71" s="219" t="s">
        <v>592</v>
      </c>
      <c r="D71" s="219" t="s">
        <v>640</v>
      </c>
      <c r="E71" s="95" t="s">
        <v>447</v>
      </c>
      <c r="F71" s="96" t="s">
        <v>486</v>
      </c>
      <c r="G71" s="95" t="s">
        <v>523</v>
      </c>
      <c r="H71" s="219" t="s">
        <v>38</v>
      </c>
      <c r="I71" s="219">
        <v>50</v>
      </c>
      <c r="J71" s="219">
        <v>2389</v>
      </c>
      <c r="K71" s="95">
        <f t="shared" si="2"/>
        <v>119.45</v>
      </c>
    </row>
    <row r="72" spans="1:11" s="111" customFormat="1" ht="37.5" x14ac:dyDescent="0.25">
      <c r="A72" s="219">
        <v>88</v>
      </c>
      <c r="B72" s="93" t="s">
        <v>368</v>
      </c>
      <c r="C72" s="219" t="s">
        <v>593</v>
      </c>
      <c r="D72" s="219" t="s">
        <v>640</v>
      </c>
      <c r="E72" s="95" t="s">
        <v>448</v>
      </c>
      <c r="F72" s="96" t="s">
        <v>492</v>
      </c>
      <c r="G72" s="95" t="s">
        <v>529</v>
      </c>
      <c r="H72" s="219" t="s">
        <v>38</v>
      </c>
      <c r="I72" s="219">
        <v>20</v>
      </c>
      <c r="J72" s="219">
        <v>57900</v>
      </c>
      <c r="K72" s="95">
        <f t="shared" si="2"/>
        <v>1158</v>
      </c>
    </row>
    <row r="73" spans="1:11" s="111" customFormat="1" ht="56.25" x14ac:dyDescent="0.25">
      <c r="A73" s="219">
        <v>89</v>
      </c>
      <c r="B73" s="93" t="s">
        <v>368</v>
      </c>
      <c r="C73" s="219" t="s">
        <v>346</v>
      </c>
      <c r="D73" s="219" t="s">
        <v>640</v>
      </c>
      <c r="E73" s="95" t="s">
        <v>449</v>
      </c>
      <c r="F73" s="96" t="s">
        <v>312</v>
      </c>
      <c r="G73" s="95" t="s">
        <v>102</v>
      </c>
      <c r="H73" s="219" t="s">
        <v>538</v>
      </c>
      <c r="I73" s="219">
        <v>1</v>
      </c>
      <c r="J73" s="219">
        <v>5740000</v>
      </c>
      <c r="K73" s="95">
        <f t="shared" si="2"/>
        <v>5740</v>
      </c>
    </row>
    <row r="74" spans="1:11" s="111" customFormat="1" ht="37.5" x14ac:dyDescent="0.25">
      <c r="A74" s="219">
        <v>90</v>
      </c>
      <c r="B74" s="93" t="s">
        <v>368</v>
      </c>
      <c r="C74" s="219" t="s">
        <v>594</v>
      </c>
      <c r="D74" s="219" t="s">
        <v>640</v>
      </c>
      <c r="E74" s="95" t="s">
        <v>450</v>
      </c>
      <c r="F74" s="96" t="s">
        <v>493</v>
      </c>
      <c r="G74" s="95" t="s">
        <v>530</v>
      </c>
      <c r="H74" s="219" t="s">
        <v>38</v>
      </c>
      <c r="I74" s="219">
        <v>250</v>
      </c>
      <c r="J74" s="219">
        <v>950</v>
      </c>
      <c r="K74" s="95">
        <f t="shared" si="2"/>
        <v>237.5</v>
      </c>
    </row>
    <row r="75" spans="1:11" s="111" customFormat="1" ht="37.5" x14ac:dyDescent="0.25">
      <c r="A75" s="219">
        <v>91</v>
      </c>
      <c r="B75" s="93" t="s">
        <v>368</v>
      </c>
      <c r="C75" s="219" t="s">
        <v>595</v>
      </c>
      <c r="D75" s="219" t="s">
        <v>640</v>
      </c>
      <c r="E75" s="95" t="s">
        <v>451</v>
      </c>
      <c r="F75" s="96" t="s">
        <v>494</v>
      </c>
      <c r="G75" s="95" t="s">
        <v>496</v>
      </c>
      <c r="H75" s="219" t="s">
        <v>38</v>
      </c>
      <c r="I75" s="219">
        <v>50</v>
      </c>
      <c r="J75" s="219">
        <v>38000</v>
      </c>
      <c r="K75" s="95">
        <f t="shared" si="2"/>
        <v>1900</v>
      </c>
    </row>
    <row r="76" spans="1:11" s="111" customFormat="1" ht="37.5" x14ac:dyDescent="0.25">
      <c r="A76" s="219">
        <v>92</v>
      </c>
      <c r="B76" s="93" t="s">
        <v>368</v>
      </c>
      <c r="C76" s="219" t="s">
        <v>596</v>
      </c>
      <c r="D76" s="219" t="s">
        <v>640</v>
      </c>
      <c r="E76" s="95" t="s">
        <v>452</v>
      </c>
      <c r="F76" s="96" t="s">
        <v>478</v>
      </c>
      <c r="G76" s="95" t="s">
        <v>515</v>
      </c>
      <c r="H76" s="219" t="s">
        <v>38</v>
      </c>
      <c r="I76" s="219">
        <v>100</v>
      </c>
      <c r="J76" s="219">
        <v>18000</v>
      </c>
      <c r="K76" s="95">
        <f t="shared" si="2"/>
        <v>1800</v>
      </c>
    </row>
    <row r="77" spans="1:11" s="111" customFormat="1" ht="37.5" x14ac:dyDescent="0.25">
      <c r="A77" s="219">
        <v>93</v>
      </c>
      <c r="B77" s="93" t="s">
        <v>368</v>
      </c>
      <c r="C77" s="219" t="s">
        <v>597</v>
      </c>
      <c r="D77" s="219" t="s">
        <v>640</v>
      </c>
      <c r="E77" s="95" t="s">
        <v>453</v>
      </c>
      <c r="F77" s="96" t="s">
        <v>495</v>
      </c>
      <c r="G77" s="95" t="s">
        <v>531</v>
      </c>
      <c r="H77" s="219" t="s">
        <v>598</v>
      </c>
      <c r="I77" s="219">
        <v>150</v>
      </c>
      <c r="J77" s="219">
        <v>58100</v>
      </c>
      <c r="K77" s="95">
        <f t="shared" si="2"/>
        <v>8715</v>
      </c>
    </row>
    <row r="78" spans="1:11" s="111" customFormat="1" ht="37.5" x14ac:dyDescent="0.25">
      <c r="A78" s="219">
        <v>94</v>
      </c>
      <c r="B78" s="93" t="s">
        <v>368</v>
      </c>
      <c r="C78" s="219" t="s">
        <v>588</v>
      </c>
      <c r="D78" s="219" t="s">
        <v>640</v>
      </c>
      <c r="E78" s="95" t="s">
        <v>454</v>
      </c>
      <c r="F78" s="96" t="s">
        <v>478</v>
      </c>
      <c r="G78" s="95" t="s">
        <v>515</v>
      </c>
      <c r="H78" s="219" t="s">
        <v>38</v>
      </c>
      <c r="I78" s="219">
        <v>200</v>
      </c>
      <c r="J78" s="219">
        <v>25000</v>
      </c>
      <c r="K78" s="95">
        <f t="shared" si="2"/>
        <v>5000</v>
      </c>
    </row>
    <row r="79" spans="1:11" s="111" customFormat="1" ht="33" customHeight="1" x14ac:dyDescent="0.25">
      <c r="A79" s="220" t="s">
        <v>367</v>
      </c>
      <c r="B79" s="220"/>
      <c r="C79" s="220"/>
      <c r="D79" s="220"/>
      <c r="E79" s="220"/>
      <c r="F79" s="220"/>
      <c r="G79" s="220"/>
      <c r="H79" s="221"/>
      <c r="I79" s="104"/>
      <c r="J79" s="105"/>
      <c r="K79" s="104">
        <f>SUM(K8:K78)</f>
        <v>457380.38500000001</v>
      </c>
    </row>
    <row r="80" spans="1:11" s="111" customFormat="1" x14ac:dyDescent="0.25">
      <c r="A80" s="150" t="s">
        <v>306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2"/>
    </row>
    <row r="81" spans="1:11" s="111" customFormat="1" x14ac:dyDescent="0.25">
      <c r="A81" s="92">
        <v>1</v>
      </c>
      <c r="B81" s="93" t="s">
        <v>306</v>
      </c>
      <c r="C81" s="94" t="s">
        <v>348</v>
      </c>
      <c r="D81" s="94" t="s">
        <v>617</v>
      </c>
      <c r="E81" s="102" t="s">
        <v>618</v>
      </c>
      <c r="F81" s="96" t="s">
        <v>30</v>
      </c>
      <c r="G81" s="102">
        <v>203366731</v>
      </c>
      <c r="H81" s="97" t="s">
        <v>38</v>
      </c>
      <c r="I81" s="98">
        <v>1</v>
      </c>
      <c r="J81" s="99">
        <v>5045120</v>
      </c>
      <c r="K81" s="100">
        <v>5045.12</v>
      </c>
    </row>
    <row r="82" spans="1:11" s="111" customFormat="1" x14ac:dyDescent="0.25">
      <c r="A82" s="92">
        <v>2</v>
      </c>
      <c r="B82" s="93" t="s">
        <v>306</v>
      </c>
      <c r="C82" s="94" t="s">
        <v>344</v>
      </c>
      <c r="D82" s="94" t="s">
        <v>617</v>
      </c>
      <c r="E82" s="95" t="s">
        <v>307</v>
      </c>
      <c r="F82" s="96" t="s">
        <v>311</v>
      </c>
      <c r="G82" s="95" t="s">
        <v>314</v>
      </c>
      <c r="H82" s="97" t="s">
        <v>38</v>
      </c>
      <c r="I82" s="98">
        <v>1</v>
      </c>
      <c r="J82" s="99">
        <v>740925</v>
      </c>
      <c r="K82" s="100">
        <v>740.92499999999995</v>
      </c>
    </row>
    <row r="83" spans="1:11" s="111" customFormat="1" ht="30" x14ac:dyDescent="0.25">
      <c r="A83" s="92">
        <v>3</v>
      </c>
      <c r="B83" s="93" t="s">
        <v>306</v>
      </c>
      <c r="C83" s="94" t="s">
        <v>345</v>
      </c>
      <c r="D83" s="94" t="s">
        <v>617</v>
      </c>
      <c r="E83" s="95" t="s">
        <v>308</v>
      </c>
      <c r="F83" s="96" t="s">
        <v>312</v>
      </c>
      <c r="G83" s="95" t="s">
        <v>102</v>
      </c>
      <c r="H83" s="97" t="s">
        <v>38</v>
      </c>
      <c r="I83" s="98">
        <v>1</v>
      </c>
      <c r="J83" s="99">
        <v>3423042</v>
      </c>
      <c r="K83" s="100">
        <v>3423.0419999999999</v>
      </c>
    </row>
    <row r="84" spans="1:11" s="111" customFormat="1" ht="30" x14ac:dyDescent="0.25">
      <c r="A84" s="92">
        <v>4</v>
      </c>
      <c r="B84" s="93" t="s">
        <v>306</v>
      </c>
      <c r="C84" s="94" t="s">
        <v>346</v>
      </c>
      <c r="D84" s="94" t="s">
        <v>617</v>
      </c>
      <c r="E84" s="95" t="s">
        <v>309</v>
      </c>
      <c r="F84" s="96" t="s">
        <v>312</v>
      </c>
      <c r="G84" s="95" t="s">
        <v>102</v>
      </c>
      <c r="H84" s="97" t="s">
        <v>38</v>
      </c>
      <c r="I84" s="98">
        <v>12</v>
      </c>
      <c r="J84" s="99">
        <v>375000</v>
      </c>
      <c r="K84" s="100">
        <v>4500</v>
      </c>
    </row>
    <row r="85" spans="1:11" s="111" customFormat="1" ht="30" x14ac:dyDescent="0.25">
      <c r="A85" s="92">
        <v>5</v>
      </c>
      <c r="B85" s="93" t="s">
        <v>306</v>
      </c>
      <c r="C85" s="94" t="s">
        <v>347</v>
      </c>
      <c r="D85" s="94" t="s">
        <v>617</v>
      </c>
      <c r="E85" s="95" t="s">
        <v>310</v>
      </c>
      <c r="F85" s="96" t="s">
        <v>313</v>
      </c>
      <c r="G85" s="95" t="s">
        <v>315</v>
      </c>
      <c r="H85" s="97" t="s">
        <v>38</v>
      </c>
      <c r="I85" s="98">
        <v>12</v>
      </c>
      <c r="J85" s="99">
        <v>180000</v>
      </c>
      <c r="K85" s="100">
        <v>2160</v>
      </c>
    </row>
    <row r="86" spans="1:11" s="111" customFormat="1" x14ac:dyDescent="0.25">
      <c r="A86" s="92">
        <v>6</v>
      </c>
      <c r="B86" s="93" t="s">
        <v>306</v>
      </c>
      <c r="C86" s="94" t="s">
        <v>351</v>
      </c>
      <c r="D86" s="94" t="s">
        <v>606</v>
      </c>
      <c r="E86" s="95" t="s">
        <v>321</v>
      </c>
      <c r="F86" s="96" t="s">
        <v>318</v>
      </c>
      <c r="G86" s="95" t="s">
        <v>324</v>
      </c>
      <c r="H86" s="97" t="s">
        <v>38</v>
      </c>
      <c r="I86" s="98">
        <v>1500</v>
      </c>
      <c r="J86" s="99">
        <v>9500</v>
      </c>
      <c r="K86" s="100">
        <v>14250</v>
      </c>
    </row>
    <row r="87" spans="1:11" s="111" customFormat="1" ht="75" x14ac:dyDescent="0.25">
      <c r="A87" s="92">
        <v>7</v>
      </c>
      <c r="B87" s="93" t="s">
        <v>306</v>
      </c>
      <c r="C87" s="94" t="s">
        <v>350</v>
      </c>
      <c r="D87" s="94" t="s">
        <v>606</v>
      </c>
      <c r="E87" s="95" t="s">
        <v>322</v>
      </c>
      <c r="F87" s="96" t="s">
        <v>319</v>
      </c>
      <c r="G87" s="95" t="s">
        <v>106</v>
      </c>
      <c r="H87" s="97" t="s">
        <v>38</v>
      </c>
      <c r="I87" s="98">
        <v>1</v>
      </c>
      <c r="J87" s="99">
        <v>7116840</v>
      </c>
      <c r="K87" s="100">
        <v>7116.84</v>
      </c>
    </row>
    <row r="88" spans="1:11" s="111" customFormat="1" ht="30" x14ac:dyDescent="0.25">
      <c r="A88" s="92">
        <v>8</v>
      </c>
      <c r="B88" s="93" t="s">
        <v>306</v>
      </c>
      <c r="C88" s="94" t="s">
        <v>621</v>
      </c>
      <c r="D88" s="94" t="s">
        <v>606</v>
      </c>
      <c r="E88" s="95" t="s">
        <v>622</v>
      </c>
      <c r="F88" s="96" t="s">
        <v>623</v>
      </c>
      <c r="G88" s="95" t="s">
        <v>624</v>
      </c>
      <c r="H88" s="97" t="s">
        <v>38</v>
      </c>
      <c r="I88" s="98">
        <v>50</v>
      </c>
      <c r="J88" s="99">
        <v>114280.88</v>
      </c>
      <c r="K88" s="100">
        <v>5714.0439999999999</v>
      </c>
    </row>
    <row r="89" spans="1:11" s="111" customFormat="1" ht="30" x14ac:dyDescent="0.25">
      <c r="A89" s="92">
        <v>9</v>
      </c>
      <c r="B89" s="93" t="s">
        <v>306</v>
      </c>
      <c r="C89" s="94" t="s">
        <v>625</v>
      </c>
      <c r="D89" s="94" t="s">
        <v>606</v>
      </c>
      <c r="E89" s="95" t="s">
        <v>626</v>
      </c>
      <c r="F89" s="96" t="s">
        <v>343</v>
      </c>
      <c r="G89" s="95" t="s">
        <v>627</v>
      </c>
      <c r="H89" s="97" t="s">
        <v>38</v>
      </c>
      <c r="I89" s="98">
        <v>20</v>
      </c>
      <c r="J89" s="99">
        <v>53333</v>
      </c>
      <c r="K89" s="100">
        <v>1066.6600000000001</v>
      </c>
    </row>
    <row r="90" spans="1:11" s="111" customFormat="1" x14ac:dyDescent="0.25">
      <c r="A90" s="92">
        <v>10</v>
      </c>
      <c r="B90" s="93" t="s">
        <v>306</v>
      </c>
      <c r="C90" s="94" t="s">
        <v>628</v>
      </c>
      <c r="D90" s="94" t="s">
        <v>606</v>
      </c>
      <c r="E90" s="95" t="s">
        <v>629</v>
      </c>
      <c r="F90" s="96" t="s">
        <v>630</v>
      </c>
      <c r="G90" s="95" t="s">
        <v>631</v>
      </c>
      <c r="H90" s="97" t="s">
        <v>38</v>
      </c>
      <c r="I90" s="98">
        <v>1</v>
      </c>
      <c r="J90" s="99">
        <v>498888</v>
      </c>
      <c r="K90" s="100">
        <v>498.88799999999998</v>
      </c>
    </row>
    <row r="91" spans="1:11" s="111" customFormat="1" x14ac:dyDescent="0.25">
      <c r="A91" s="92">
        <v>11</v>
      </c>
      <c r="B91" s="93" t="s">
        <v>306</v>
      </c>
      <c r="C91" s="94" t="s">
        <v>632</v>
      </c>
      <c r="D91" s="94" t="s">
        <v>606</v>
      </c>
      <c r="E91" s="95" t="s">
        <v>633</v>
      </c>
      <c r="F91" s="96" t="s">
        <v>634</v>
      </c>
      <c r="G91" s="95" t="s">
        <v>635</v>
      </c>
      <c r="H91" s="97" t="s">
        <v>38</v>
      </c>
      <c r="I91" s="98">
        <v>25</v>
      </c>
      <c r="J91" s="99">
        <v>19500</v>
      </c>
      <c r="K91" s="100">
        <v>487.5</v>
      </c>
    </row>
    <row r="92" spans="1:11" s="111" customFormat="1" x14ac:dyDescent="0.25">
      <c r="A92" s="92">
        <v>12</v>
      </c>
      <c r="B92" s="93" t="s">
        <v>306</v>
      </c>
      <c r="C92" s="94" t="s">
        <v>632</v>
      </c>
      <c r="D92" s="94" t="s">
        <v>606</v>
      </c>
      <c r="E92" s="95" t="s">
        <v>636</v>
      </c>
      <c r="F92" s="96" t="s">
        <v>637</v>
      </c>
      <c r="G92" s="95" t="s">
        <v>638</v>
      </c>
      <c r="H92" s="97" t="s">
        <v>38</v>
      </c>
      <c r="I92" s="98">
        <v>30</v>
      </c>
      <c r="J92" s="99">
        <v>13935</v>
      </c>
      <c r="K92" s="100">
        <v>418.05</v>
      </c>
    </row>
    <row r="93" spans="1:11" s="111" customFormat="1" x14ac:dyDescent="0.25">
      <c r="A93" s="92">
        <v>13</v>
      </c>
      <c r="B93" s="93" t="s">
        <v>306</v>
      </c>
      <c r="C93" s="94" t="s">
        <v>352</v>
      </c>
      <c r="D93" s="94" t="s">
        <v>606</v>
      </c>
      <c r="E93" s="95" t="s">
        <v>331</v>
      </c>
      <c r="F93" s="96" t="s">
        <v>342</v>
      </c>
      <c r="G93" s="95" t="s">
        <v>336</v>
      </c>
      <c r="H93" s="97" t="s">
        <v>38</v>
      </c>
      <c r="I93" s="98">
        <v>1</v>
      </c>
      <c r="J93" s="99">
        <v>17700000</v>
      </c>
      <c r="K93" s="100">
        <v>17700</v>
      </c>
    </row>
    <row r="94" spans="1:11" s="111" customFormat="1" ht="30" x14ac:dyDescent="0.25">
      <c r="A94" s="92">
        <v>14</v>
      </c>
      <c r="B94" s="93" t="s">
        <v>306</v>
      </c>
      <c r="C94" s="94" t="s">
        <v>353</v>
      </c>
      <c r="D94" s="94" t="s">
        <v>606</v>
      </c>
      <c r="E94" s="95" t="s">
        <v>330</v>
      </c>
      <c r="F94" s="96" t="s">
        <v>97</v>
      </c>
      <c r="G94" s="95" t="s">
        <v>103</v>
      </c>
      <c r="H94" s="97" t="s">
        <v>38</v>
      </c>
      <c r="I94" s="98">
        <v>1</v>
      </c>
      <c r="J94" s="99">
        <v>3314000</v>
      </c>
      <c r="K94" s="100">
        <v>3314</v>
      </c>
    </row>
    <row r="95" spans="1:11" s="111" customFormat="1" x14ac:dyDescent="0.25">
      <c r="A95" s="92">
        <v>15</v>
      </c>
      <c r="B95" s="93" t="s">
        <v>306</v>
      </c>
      <c r="C95" s="94" t="s">
        <v>354</v>
      </c>
      <c r="D95" s="94" t="s">
        <v>606</v>
      </c>
      <c r="E95" s="95" t="s">
        <v>329</v>
      </c>
      <c r="F95" s="96" t="s">
        <v>341</v>
      </c>
      <c r="G95" s="95" t="s">
        <v>335</v>
      </c>
      <c r="H95" s="97" t="s">
        <v>38</v>
      </c>
      <c r="I95" s="98">
        <v>2</v>
      </c>
      <c r="J95" s="99">
        <v>52499</v>
      </c>
      <c r="K95" s="100">
        <v>104.998</v>
      </c>
    </row>
    <row r="96" spans="1:11" s="111" customFormat="1" ht="75" x14ac:dyDescent="0.25">
      <c r="A96" s="92">
        <v>17</v>
      </c>
      <c r="B96" s="93" t="s">
        <v>306</v>
      </c>
      <c r="C96" s="94" t="s">
        <v>355</v>
      </c>
      <c r="D96" s="94" t="s">
        <v>606</v>
      </c>
      <c r="E96" s="95" t="s">
        <v>328</v>
      </c>
      <c r="F96" s="96" t="s">
        <v>319</v>
      </c>
      <c r="G96" s="95" t="s">
        <v>106</v>
      </c>
      <c r="H96" s="97" t="s">
        <v>38</v>
      </c>
      <c r="I96" s="98">
        <v>40</v>
      </c>
      <c r="J96" s="99">
        <v>197690</v>
      </c>
      <c r="K96" s="100">
        <v>7907.6</v>
      </c>
    </row>
    <row r="97" spans="1:11" s="111" customFormat="1" ht="30" x14ac:dyDescent="0.25">
      <c r="A97" s="92">
        <v>18</v>
      </c>
      <c r="B97" s="93" t="s">
        <v>306</v>
      </c>
      <c r="C97" s="94" t="s">
        <v>356</v>
      </c>
      <c r="D97" s="94" t="s">
        <v>606</v>
      </c>
      <c r="E97" s="95" t="s">
        <v>327</v>
      </c>
      <c r="F97" s="96" t="s">
        <v>340</v>
      </c>
      <c r="G97" s="95" t="s">
        <v>334</v>
      </c>
      <c r="H97" s="97" t="s">
        <v>38</v>
      </c>
      <c r="I97" s="98">
        <v>1</v>
      </c>
      <c r="J97" s="99">
        <v>200000000</v>
      </c>
      <c r="K97" s="100">
        <v>200000</v>
      </c>
    </row>
    <row r="98" spans="1:11" s="111" customFormat="1" ht="30" x14ac:dyDescent="0.25">
      <c r="A98" s="92">
        <v>19</v>
      </c>
      <c r="B98" s="93" t="s">
        <v>306</v>
      </c>
      <c r="C98" s="94" t="s">
        <v>357</v>
      </c>
      <c r="D98" s="94" t="s">
        <v>606</v>
      </c>
      <c r="E98" s="95" t="s">
        <v>326</v>
      </c>
      <c r="F98" s="96" t="s">
        <v>337</v>
      </c>
      <c r="G98" s="95" t="s">
        <v>24</v>
      </c>
      <c r="H98" s="97" t="s">
        <v>38</v>
      </c>
      <c r="I98" s="98">
        <v>9</v>
      </c>
      <c r="J98" s="99">
        <v>2321364.4500000002</v>
      </c>
      <c r="K98" s="100">
        <v>20892.280050000001</v>
      </c>
    </row>
    <row r="99" spans="1:11" s="111" customFormat="1" x14ac:dyDescent="0.25">
      <c r="A99" s="159" t="s">
        <v>305</v>
      </c>
      <c r="B99" s="160"/>
      <c r="C99" s="160"/>
      <c r="D99" s="160"/>
      <c r="E99" s="160"/>
      <c r="F99" s="160"/>
      <c r="G99" s="160"/>
      <c r="H99" s="103"/>
      <c r="I99" s="104">
        <v>210</v>
      </c>
      <c r="J99" s="105"/>
      <c r="K99" s="104">
        <v>258491.65005</v>
      </c>
    </row>
    <row r="100" spans="1:11" s="111" customFormat="1" x14ac:dyDescent="0.25">
      <c r="A100" s="150" t="s">
        <v>184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2"/>
    </row>
    <row r="101" spans="1:11" s="111" customFormat="1" ht="37.5" x14ac:dyDescent="0.25">
      <c r="A101" s="93">
        <v>1</v>
      </c>
      <c r="B101" s="93" t="s">
        <v>76</v>
      </c>
      <c r="C101" s="97" t="s">
        <v>39</v>
      </c>
      <c r="D101" s="106" t="s">
        <v>619</v>
      </c>
      <c r="E101" s="96" t="s">
        <v>36</v>
      </c>
      <c r="F101" s="96" t="s">
        <v>34</v>
      </c>
      <c r="G101" s="95" t="s">
        <v>35</v>
      </c>
      <c r="H101" s="97" t="s">
        <v>38</v>
      </c>
      <c r="I101" s="97">
        <v>206.0652</v>
      </c>
      <c r="J101" s="99">
        <v>1327444.3400000001</v>
      </c>
      <c r="K101" s="100">
        <v>273540.08341096801</v>
      </c>
    </row>
    <row r="102" spans="1:11" s="111" customFormat="1" ht="30" x14ac:dyDescent="0.25">
      <c r="A102" s="93">
        <v>2</v>
      </c>
      <c r="B102" s="93" t="s">
        <v>76</v>
      </c>
      <c r="C102" s="94" t="s">
        <v>40</v>
      </c>
      <c r="D102" s="94" t="s">
        <v>619</v>
      </c>
      <c r="E102" s="96" t="s">
        <v>37</v>
      </c>
      <c r="F102" s="96" t="s">
        <v>30</v>
      </c>
      <c r="G102" s="95" t="s">
        <v>21</v>
      </c>
      <c r="H102" s="97" t="s">
        <v>38</v>
      </c>
      <c r="I102" s="97">
        <v>10</v>
      </c>
      <c r="J102" s="99">
        <v>9683379</v>
      </c>
      <c r="K102" s="107">
        <v>96833.79</v>
      </c>
    </row>
    <row r="103" spans="1:11" s="111" customFormat="1" ht="37.5" x14ac:dyDescent="0.25">
      <c r="A103" s="93">
        <v>4</v>
      </c>
      <c r="B103" s="93" t="s">
        <v>76</v>
      </c>
      <c r="C103" s="94" t="s">
        <v>82</v>
      </c>
      <c r="D103" s="106" t="s">
        <v>619</v>
      </c>
      <c r="E103" s="95" t="s">
        <v>41</v>
      </c>
      <c r="F103" s="96" t="s">
        <v>42</v>
      </c>
      <c r="G103" s="95" t="s">
        <v>43</v>
      </c>
      <c r="H103" s="97" t="s">
        <v>38</v>
      </c>
      <c r="I103" s="97">
        <v>1</v>
      </c>
      <c r="J103" s="95">
        <v>3.34</v>
      </c>
      <c r="K103" s="107">
        <v>3.3399999999999997E-3</v>
      </c>
    </row>
    <row r="104" spans="1:11" s="111" customFormat="1" ht="45" x14ac:dyDescent="0.25">
      <c r="A104" s="93">
        <v>5</v>
      </c>
      <c r="B104" s="93" t="s">
        <v>76</v>
      </c>
      <c r="C104" s="94" t="s">
        <v>81</v>
      </c>
      <c r="D104" s="106" t="s">
        <v>619</v>
      </c>
      <c r="E104" s="95" t="s">
        <v>44</v>
      </c>
      <c r="F104" s="96" t="s">
        <v>45</v>
      </c>
      <c r="G104" s="95" t="s">
        <v>46</v>
      </c>
      <c r="H104" s="97" t="s">
        <v>38</v>
      </c>
      <c r="I104" s="97">
        <v>39.6</v>
      </c>
      <c r="J104" s="95">
        <v>100774.88</v>
      </c>
      <c r="K104" s="107">
        <v>3990.6852480000002</v>
      </c>
    </row>
    <row r="105" spans="1:11" s="111" customFormat="1" ht="37.5" x14ac:dyDescent="0.25">
      <c r="A105" s="93">
        <v>6</v>
      </c>
      <c r="B105" s="93" t="s">
        <v>76</v>
      </c>
      <c r="C105" s="94" t="s">
        <v>83</v>
      </c>
      <c r="D105" s="106" t="s">
        <v>619</v>
      </c>
      <c r="E105" s="95" t="s">
        <v>48</v>
      </c>
      <c r="F105" s="96" t="s">
        <v>47</v>
      </c>
      <c r="G105" s="95" t="s">
        <v>49</v>
      </c>
      <c r="H105" s="97" t="s">
        <v>38</v>
      </c>
      <c r="I105" s="97">
        <v>1</v>
      </c>
      <c r="J105" s="95">
        <v>99999</v>
      </c>
      <c r="K105" s="107">
        <v>99.998999999999995</v>
      </c>
    </row>
    <row r="106" spans="1:11" s="111" customFormat="1" x14ac:dyDescent="0.25">
      <c r="A106" s="93">
        <v>7</v>
      </c>
      <c r="B106" s="93" t="s">
        <v>76</v>
      </c>
      <c r="C106" s="94" t="s">
        <v>40</v>
      </c>
      <c r="D106" s="94" t="s">
        <v>619</v>
      </c>
      <c r="E106" s="95" t="s">
        <v>50</v>
      </c>
      <c r="F106" s="96" t="s">
        <v>30</v>
      </c>
      <c r="G106" s="95" t="s">
        <v>21</v>
      </c>
      <c r="H106" s="97" t="s">
        <v>38</v>
      </c>
      <c r="I106" s="97">
        <v>1</v>
      </c>
      <c r="J106" s="95">
        <v>3239745</v>
      </c>
      <c r="K106" s="107">
        <v>3239.7449999999999</v>
      </c>
    </row>
    <row r="107" spans="1:11" s="111" customFormat="1" ht="37.5" x14ac:dyDescent="0.25">
      <c r="A107" s="93">
        <v>8</v>
      </c>
      <c r="B107" s="93" t="s">
        <v>76</v>
      </c>
      <c r="C107" s="94" t="s">
        <v>84</v>
      </c>
      <c r="D107" s="106" t="s">
        <v>619</v>
      </c>
      <c r="E107" s="96" t="s">
        <v>52</v>
      </c>
      <c r="F107" s="96" t="s">
        <v>80</v>
      </c>
      <c r="G107" s="95" t="s">
        <v>51</v>
      </c>
      <c r="H107" s="97" t="s">
        <v>38</v>
      </c>
      <c r="I107" s="97">
        <v>1</v>
      </c>
      <c r="J107" s="95">
        <v>1581928</v>
      </c>
      <c r="K107" s="107">
        <v>1581.9280000000001</v>
      </c>
    </row>
    <row r="108" spans="1:11" s="111" customFormat="1" ht="37.5" x14ac:dyDescent="0.25">
      <c r="A108" s="93">
        <v>9</v>
      </c>
      <c r="B108" s="93" t="s">
        <v>76</v>
      </c>
      <c r="C108" s="94" t="s">
        <v>85</v>
      </c>
      <c r="D108" s="106" t="s">
        <v>619</v>
      </c>
      <c r="E108" s="95" t="s">
        <v>28</v>
      </c>
      <c r="F108" s="96" t="s">
        <v>79</v>
      </c>
      <c r="G108" s="95" t="s">
        <v>26</v>
      </c>
      <c r="H108" s="97" t="s">
        <v>38</v>
      </c>
      <c r="I108" s="97">
        <v>150800</v>
      </c>
      <c r="J108" s="95">
        <v>1000</v>
      </c>
      <c r="K108" s="107">
        <v>150800</v>
      </c>
    </row>
    <row r="109" spans="1:11" s="111" customFormat="1" ht="37.5" x14ac:dyDescent="0.25">
      <c r="A109" s="93">
        <v>10</v>
      </c>
      <c r="B109" s="93" t="s">
        <v>76</v>
      </c>
      <c r="C109" s="94" t="s">
        <v>92</v>
      </c>
      <c r="D109" s="106" t="s">
        <v>619</v>
      </c>
      <c r="E109" s="95" t="s">
        <v>29</v>
      </c>
      <c r="F109" s="96" t="s">
        <v>78</v>
      </c>
      <c r="G109" s="95" t="s">
        <v>22</v>
      </c>
      <c r="H109" s="97" t="s">
        <v>38</v>
      </c>
      <c r="I109" s="97">
        <v>5</v>
      </c>
      <c r="J109" s="95">
        <v>517187.5</v>
      </c>
      <c r="K109" s="107">
        <v>2585.9375</v>
      </c>
    </row>
    <row r="110" spans="1:11" s="111" customFormat="1" ht="37.5" x14ac:dyDescent="0.25">
      <c r="A110" s="93">
        <v>11</v>
      </c>
      <c r="B110" s="93" t="s">
        <v>76</v>
      </c>
      <c r="C110" s="94" t="s">
        <v>91</v>
      </c>
      <c r="D110" s="106" t="s">
        <v>619</v>
      </c>
      <c r="E110" s="95" t="s">
        <v>55</v>
      </c>
      <c r="F110" s="96" t="s">
        <v>54</v>
      </c>
      <c r="G110" s="95" t="s">
        <v>53</v>
      </c>
      <c r="H110" s="97" t="s">
        <v>38</v>
      </c>
      <c r="I110" s="97">
        <v>60</v>
      </c>
      <c r="J110" s="95">
        <v>97480</v>
      </c>
      <c r="K110" s="107">
        <v>5848.8</v>
      </c>
    </row>
    <row r="111" spans="1:11" s="111" customFormat="1" ht="37.5" x14ac:dyDescent="0.25">
      <c r="A111" s="93">
        <v>12</v>
      </c>
      <c r="B111" s="93" t="s">
        <v>76</v>
      </c>
      <c r="C111" s="94" t="s">
        <v>89</v>
      </c>
      <c r="D111" s="106" t="s">
        <v>619</v>
      </c>
      <c r="E111" s="95" t="s">
        <v>56</v>
      </c>
      <c r="F111" s="96" t="s">
        <v>78</v>
      </c>
      <c r="G111" s="95" t="s">
        <v>22</v>
      </c>
      <c r="H111" s="97" t="s">
        <v>38</v>
      </c>
      <c r="I111" s="97">
        <v>12</v>
      </c>
      <c r="J111" s="95">
        <v>79164</v>
      </c>
      <c r="K111" s="107">
        <v>949.96799999999996</v>
      </c>
    </row>
    <row r="112" spans="1:11" s="111" customFormat="1" ht="37.5" x14ac:dyDescent="0.25">
      <c r="A112" s="93">
        <v>13</v>
      </c>
      <c r="B112" s="93" t="s">
        <v>76</v>
      </c>
      <c r="C112" s="94" t="s">
        <v>85</v>
      </c>
      <c r="D112" s="106" t="s">
        <v>619</v>
      </c>
      <c r="E112" s="95" t="s">
        <v>57</v>
      </c>
      <c r="F112" s="96" t="s">
        <v>79</v>
      </c>
      <c r="G112" s="95" t="s">
        <v>26</v>
      </c>
      <c r="H112" s="97" t="s">
        <v>38</v>
      </c>
      <c r="I112" s="97">
        <v>12000</v>
      </c>
      <c r="J112" s="95">
        <v>1000</v>
      </c>
      <c r="K112" s="107">
        <v>12000</v>
      </c>
    </row>
    <row r="113" spans="1:11" s="111" customFormat="1" ht="37.5" x14ac:dyDescent="0.25">
      <c r="A113" s="93">
        <v>14</v>
      </c>
      <c r="B113" s="93" t="s">
        <v>76</v>
      </c>
      <c r="C113" s="94" t="s">
        <v>87</v>
      </c>
      <c r="D113" s="106" t="s">
        <v>619</v>
      </c>
      <c r="E113" s="95" t="s">
        <v>59</v>
      </c>
      <c r="F113" s="96" t="s">
        <v>58</v>
      </c>
      <c r="G113" s="95" t="s">
        <v>60</v>
      </c>
      <c r="H113" s="97" t="s">
        <v>38</v>
      </c>
      <c r="I113" s="97">
        <v>1</v>
      </c>
      <c r="J113" s="95">
        <v>2052809.52</v>
      </c>
      <c r="K113" s="107">
        <v>2052.8095199999998</v>
      </c>
    </row>
    <row r="114" spans="1:11" s="111" customFormat="1" ht="37.5" x14ac:dyDescent="0.25">
      <c r="A114" s="93">
        <v>15</v>
      </c>
      <c r="B114" s="93" t="s">
        <v>76</v>
      </c>
      <c r="C114" s="94" t="s">
        <v>88</v>
      </c>
      <c r="D114" s="106" t="s">
        <v>619</v>
      </c>
      <c r="E114" s="95" t="s">
        <v>63</v>
      </c>
      <c r="F114" s="96" t="s">
        <v>62</v>
      </c>
      <c r="G114" s="95" t="s">
        <v>61</v>
      </c>
      <c r="H114" s="97" t="s">
        <v>38</v>
      </c>
      <c r="I114" s="97">
        <v>12</v>
      </c>
      <c r="J114" s="95">
        <v>180000</v>
      </c>
      <c r="K114" s="107">
        <v>2160</v>
      </c>
    </row>
    <row r="115" spans="1:11" s="111" customFormat="1" ht="37.5" x14ac:dyDescent="0.25">
      <c r="A115" s="93">
        <v>16</v>
      </c>
      <c r="B115" s="93" t="s">
        <v>76</v>
      </c>
      <c r="C115" s="94" t="s">
        <v>94</v>
      </c>
      <c r="D115" s="106" t="s">
        <v>619</v>
      </c>
      <c r="E115" s="95" t="s">
        <v>64</v>
      </c>
      <c r="F115" s="96" t="s">
        <v>31</v>
      </c>
      <c r="G115" s="95" t="s">
        <v>27</v>
      </c>
      <c r="H115" s="97" t="s">
        <v>38</v>
      </c>
      <c r="I115" s="97">
        <v>12000</v>
      </c>
      <c r="J115" s="95">
        <v>12800</v>
      </c>
      <c r="K115" s="107">
        <v>153600</v>
      </c>
    </row>
    <row r="116" spans="1:11" s="111" customFormat="1" ht="37.5" x14ac:dyDescent="0.25">
      <c r="A116" s="93">
        <v>17</v>
      </c>
      <c r="B116" s="93" t="s">
        <v>76</v>
      </c>
      <c r="C116" s="94" t="s">
        <v>93</v>
      </c>
      <c r="D116" s="106" t="s">
        <v>619</v>
      </c>
      <c r="E116" s="95" t="s">
        <v>65</v>
      </c>
      <c r="F116" s="96" t="s">
        <v>33</v>
      </c>
      <c r="G116" s="95" t="s">
        <v>25</v>
      </c>
      <c r="H116" s="97" t="s">
        <v>38</v>
      </c>
      <c r="I116" s="97">
        <v>600</v>
      </c>
      <c r="J116" s="95">
        <v>66900</v>
      </c>
      <c r="K116" s="107">
        <v>40140</v>
      </c>
    </row>
    <row r="117" spans="1:11" s="111" customFormat="1" ht="45" x14ac:dyDescent="0.25">
      <c r="A117" s="93">
        <v>18</v>
      </c>
      <c r="B117" s="93" t="s">
        <v>76</v>
      </c>
      <c r="C117" s="94" t="s">
        <v>86</v>
      </c>
      <c r="D117" s="106" t="s">
        <v>619</v>
      </c>
      <c r="E117" s="95" t="s">
        <v>66</v>
      </c>
      <c r="F117" s="96" t="s">
        <v>32</v>
      </c>
      <c r="G117" s="95" t="s">
        <v>23</v>
      </c>
      <c r="H117" s="97" t="s">
        <v>38</v>
      </c>
      <c r="I117" s="97">
        <v>12</v>
      </c>
      <c r="J117" s="95">
        <v>1000000</v>
      </c>
      <c r="K117" s="107">
        <v>12000</v>
      </c>
    </row>
    <row r="118" spans="1:11" s="111" customFormat="1" ht="37.5" x14ac:dyDescent="0.25">
      <c r="A118" s="93">
        <v>19</v>
      </c>
      <c r="B118" s="93" t="s">
        <v>76</v>
      </c>
      <c r="C118" s="97" t="s">
        <v>90</v>
      </c>
      <c r="D118" s="106" t="s">
        <v>619</v>
      </c>
      <c r="E118" s="95" t="s">
        <v>67</v>
      </c>
      <c r="F118" s="96" t="s">
        <v>31</v>
      </c>
      <c r="G118" s="95" t="s">
        <v>27</v>
      </c>
      <c r="H118" s="97" t="s">
        <v>38</v>
      </c>
      <c r="I118" s="97">
        <v>937</v>
      </c>
      <c r="J118" s="95">
        <v>12800</v>
      </c>
      <c r="K118" s="107">
        <v>11993.6</v>
      </c>
    </row>
    <row r="119" spans="1:11" s="111" customFormat="1" ht="37.5" x14ac:dyDescent="0.25">
      <c r="A119" s="93">
        <v>20</v>
      </c>
      <c r="B119" s="93" t="s">
        <v>76</v>
      </c>
      <c r="C119" s="97" t="s">
        <v>120</v>
      </c>
      <c r="D119" s="106" t="s">
        <v>620</v>
      </c>
      <c r="E119" s="95" t="s">
        <v>98</v>
      </c>
      <c r="F119" s="96" t="s">
        <v>33</v>
      </c>
      <c r="G119" s="95" t="s">
        <v>25</v>
      </c>
      <c r="H119" s="97" t="s">
        <v>38</v>
      </c>
      <c r="I119" s="97">
        <v>14</v>
      </c>
      <c r="J119" s="95">
        <v>401580</v>
      </c>
      <c r="K119" s="107">
        <v>5622.12</v>
      </c>
    </row>
    <row r="120" spans="1:11" s="111" customFormat="1" ht="37.5" x14ac:dyDescent="0.25">
      <c r="A120" s="93">
        <v>21</v>
      </c>
      <c r="B120" s="93" t="s">
        <v>76</v>
      </c>
      <c r="C120" s="97" t="s">
        <v>132</v>
      </c>
      <c r="D120" s="106" t="s">
        <v>620</v>
      </c>
      <c r="E120" s="95" t="s">
        <v>108</v>
      </c>
      <c r="F120" s="96" t="s">
        <v>145</v>
      </c>
      <c r="G120" s="95" t="s">
        <v>99</v>
      </c>
      <c r="H120" s="97" t="s">
        <v>38</v>
      </c>
      <c r="I120" s="97">
        <v>3</v>
      </c>
      <c r="J120" s="108">
        <v>1181280</v>
      </c>
      <c r="K120" s="107">
        <v>3543.84</v>
      </c>
    </row>
    <row r="121" spans="1:11" s="111" customFormat="1" ht="37.5" x14ac:dyDescent="0.25">
      <c r="A121" s="93">
        <v>22</v>
      </c>
      <c r="B121" s="93" t="s">
        <v>76</v>
      </c>
      <c r="C121" s="97" t="s">
        <v>121</v>
      </c>
      <c r="D121" s="106" t="s">
        <v>620</v>
      </c>
      <c r="E121" s="95" t="s">
        <v>109</v>
      </c>
      <c r="F121" s="96" t="s">
        <v>95</v>
      </c>
      <c r="G121" s="95" t="s">
        <v>100</v>
      </c>
      <c r="H121" s="97" t="s">
        <v>38</v>
      </c>
      <c r="I121" s="97">
        <v>1</v>
      </c>
      <c r="J121" s="95">
        <v>168000</v>
      </c>
      <c r="K121" s="107">
        <v>168</v>
      </c>
    </row>
    <row r="122" spans="1:11" s="111" customFormat="1" ht="37.5" x14ac:dyDescent="0.25">
      <c r="A122" s="93">
        <v>24</v>
      </c>
      <c r="B122" s="93" t="s">
        <v>76</v>
      </c>
      <c r="C122" s="97" t="s">
        <v>123</v>
      </c>
      <c r="D122" s="106" t="s">
        <v>620</v>
      </c>
      <c r="E122" s="95" t="s">
        <v>110</v>
      </c>
      <c r="F122" s="96" t="s">
        <v>96</v>
      </c>
      <c r="G122" s="95" t="s">
        <v>101</v>
      </c>
      <c r="H122" s="97" t="s">
        <v>38</v>
      </c>
      <c r="I122" s="97">
        <v>1</v>
      </c>
      <c r="J122" s="95">
        <v>2984000</v>
      </c>
      <c r="K122" s="107">
        <v>2984</v>
      </c>
    </row>
    <row r="123" spans="1:11" s="111" customFormat="1" ht="37.5" x14ac:dyDescent="0.25">
      <c r="A123" s="93">
        <v>25</v>
      </c>
      <c r="B123" s="93" t="s">
        <v>76</v>
      </c>
      <c r="C123" s="97" t="s">
        <v>124</v>
      </c>
      <c r="D123" s="106" t="s">
        <v>620</v>
      </c>
      <c r="E123" s="95" t="s">
        <v>111</v>
      </c>
      <c r="F123" s="96" t="s">
        <v>146</v>
      </c>
      <c r="G123" s="95" t="s">
        <v>102</v>
      </c>
      <c r="H123" s="97" t="s">
        <v>38</v>
      </c>
      <c r="I123" s="97">
        <v>12</v>
      </c>
      <c r="J123" s="95">
        <v>375000</v>
      </c>
      <c r="K123" s="107">
        <v>4500</v>
      </c>
    </row>
    <row r="124" spans="1:11" s="111" customFormat="1" ht="37.5" x14ac:dyDescent="0.25">
      <c r="A124" s="93">
        <v>26</v>
      </c>
      <c r="B124" s="93" t="s">
        <v>76</v>
      </c>
      <c r="C124" s="97" t="s">
        <v>122</v>
      </c>
      <c r="D124" s="106" t="s">
        <v>620</v>
      </c>
      <c r="E124" s="95" t="s">
        <v>112</v>
      </c>
      <c r="F124" s="96" t="s">
        <v>147</v>
      </c>
      <c r="G124" s="95" t="s">
        <v>102</v>
      </c>
      <c r="H124" s="97" t="s">
        <v>38</v>
      </c>
      <c r="I124" s="97">
        <v>1</v>
      </c>
      <c r="J124" s="95">
        <v>3423042</v>
      </c>
      <c r="K124" s="107">
        <v>3423.0419999999999</v>
      </c>
    </row>
    <row r="125" spans="1:11" s="111" customFormat="1" ht="37.5" x14ac:dyDescent="0.25">
      <c r="A125" s="93">
        <v>28</v>
      </c>
      <c r="B125" s="93" t="s">
        <v>76</v>
      </c>
      <c r="C125" s="97" t="s">
        <v>121</v>
      </c>
      <c r="D125" s="106" t="s">
        <v>620</v>
      </c>
      <c r="E125" s="95" t="s">
        <v>113</v>
      </c>
      <c r="F125" s="96" t="s">
        <v>95</v>
      </c>
      <c r="G125" s="95" t="s">
        <v>100</v>
      </c>
      <c r="H125" s="97" t="s">
        <v>38</v>
      </c>
      <c r="I125" s="97">
        <v>1</v>
      </c>
      <c r="J125" s="95">
        <v>168000</v>
      </c>
      <c r="K125" s="107">
        <v>168</v>
      </c>
    </row>
    <row r="126" spans="1:11" s="111" customFormat="1" ht="37.5" x14ac:dyDescent="0.25">
      <c r="A126" s="93">
        <v>31</v>
      </c>
      <c r="B126" s="93" t="s">
        <v>76</v>
      </c>
      <c r="C126" s="97" t="s">
        <v>125</v>
      </c>
      <c r="D126" s="106" t="s">
        <v>620</v>
      </c>
      <c r="E126" s="95" t="s">
        <v>114</v>
      </c>
      <c r="F126" s="96" t="s">
        <v>97</v>
      </c>
      <c r="G126" s="95" t="s">
        <v>103</v>
      </c>
      <c r="H126" s="97" t="s">
        <v>38</v>
      </c>
      <c r="I126" s="97">
        <v>1</v>
      </c>
      <c r="J126" s="95">
        <v>25560500</v>
      </c>
      <c r="K126" s="107">
        <v>25560.5</v>
      </c>
    </row>
    <row r="127" spans="1:11" s="111" customFormat="1" ht="37.5" x14ac:dyDescent="0.25">
      <c r="A127" s="93">
        <v>32</v>
      </c>
      <c r="B127" s="93" t="s">
        <v>76</v>
      </c>
      <c r="C127" s="94" t="s">
        <v>126</v>
      </c>
      <c r="D127" s="106" t="s">
        <v>620</v>
      </c>
      <c r="E127" s="95" t="s">
        <v>115</v>
      </c>
      <c r="F127" s="96" t="s">
        <v>148</v>
      </c>
      <c r="G127" s="95" t="s">
        <v>24</v>
      </c>
      <c r="H127" s="97" t="s">
        <v>38</v>
      </c>
      <c r="I127" s="97">
        <v>3</v>
      </c>
      <c r="J127" s="95">
        <v>2321364.4500000002</v>
      </c>
      <c r="K127" s="107">
        <v>6964.093350000001</v>
      </c>
    </row>
    <row r="128" spans="1:11" s="111" customFormat="1" ht="37.5" x14ac:dyDescent="0.25">
      <c r="A128" s="93">
        <v>33</v>
      </c>
      <c r="B128" s="93" t="s">
        <v>76</v>
      </c>
      <c r="C128" s="94" t="s">
        <v>128</v>
      </c>
      <c r="D128" s="106" t="s">
        <v>620</v>
      </c>
      <c r="E128" s="95" t="s">
        <v>116</v>
      </c>
      <c r="F128" s="96" t="s">
        <v>149</v>
      </c>
      <c r="G128" s="95" t="s">
        <v>104</v>
      </c>
      <c r="H128" s="97" t="s">
        <v>38</v>
      </c>
      <c r="I128" s="97">
        <v>1</v>
      </c>
      <c r="J128" s="95">
        <v>7950000</v>
      </c>
      <c r="K128" s="107">
        <v>7950</v>
      </c>
    </row>
    <row r="129" spans="1:11" s="111" customFormat="1" ht="37.5" x14ac:dyDescent="0.25">
      <c r="A129" s="93">
        <v>34</v>
      </c>
      <c r="B129" s="93" t="s">
        <v>76</v>
      </c>
      <c r="C129" s="94" t="s">
        <v>127</v>
      </c>
      <c r="D129" s="106" t="s">
        <v>620</v>
      </c>
      <c r="E129" s="95" t="s">
        <v>117</v>
      </c>
      <c r="F129" s="96" t="s">
        <v>150</v>
      </c>
      <c r="G129" s="95" t="s">
        <v>105</v>
      </c>
      <c r="H129" s="97" t="s">
        <v>38</v>
      </c>
      <c r="I129" s="97">
        <v>31000</v>
      </c>
      <c r="J129" s="95">
        <v>1000</v>
      </c>
      <c r="K129" s="107">
        <v>31000</v>
      </c>
    </row>
    <row r="130" spans="1:11" s="111" customFormat="1" ht="37.5" x14ac:dyDescent="0.25">
      <c r="A130" s="93">
        <v>35</v>
      </c>
      <c r="B130" s="93" t="s">
        <v>76</v>
      </c>
      <c r="C130" s="94" t="s">
        <v>129</v>
      </c>
      <c r="D130" s="106" t="s">
        <v>620</v>
      </c>
      <c r="E130" s="95" t="s">
        <v>118</v>
      </c>
      <c r="F130" s="96" t="s">
        <v>151</v>
      </c>
      <c r="G130" s="95" t="s">
        <v>106</v>
      </c>
      <c r="H130" s="97" t="s">
        <v>38</v>
      </c>
      <c r="I130" s="97">
        <v>1</v>
      </c>
      <c r="J130" s="95">
        <v>35188820</v>
      </c>
      <c r="K130" s="107">
        <v>35188.82</v>
      </c>
    </row>
    <row r="131" spans="1:11" s="111" customFormat="1" ht="37.5" x14ac:dyDescent="0.25">
      <c r="A131" s="93">
        <v>36</v>
      </c>
      <c r="B131" s="93" t="s">
        <v>76</v>
      </c>
      <c r="C131" s="94" t="s">
        <v>131</v>
      </c>
      <c r="D131" s="106" t="s">
        <v>620</v>
      </c>
      <c r="E131" s="95" t="s">
        <v>119</v>
      </c>
      <c r="F131" s="96" t="s">
        <v>152</v>
      </c>
      <c r="G131" s="95" t="s">
        <v>107</v>
      </c>
      <c r="H131" s="97" t="s">
        <v>38</v>
      </c>
      <c r="I131" s="97">
        <v>1</v>
      </c>
      <c r="J131" s="95">
        <v>1612800</v>
      </c>
      <c r="K131" s="107">
        <v>1612.8</v>
      </c>
    </row>
    <row r="132" spans="1:11" s="111" customFormat="1" ht="37.5" x14ac:dyDescent="0.25">
      <c r="A132" s="93">
        <v>37</v>
      </c>
      <c r="B132" s="93" t="s">
        <v>76</v>
      </c>
      <c r="C132" s="94" t="s">
        <v>130</v>
      </c>
      <c r="D132" s="106" t="s">
        <v>620</v>
      </c>
      <c r="E132" s="95" t="s">
        <v>12</v>
      </c>
      <c r="F132" s="96" t="s">
        <v>79</v>
      </c>
      <c r="G132" s="95" t="s">
        <v>26</v>
      </c>
      <c r="H132" s="97" t="s">
        <v>38</v>
      </c>
      <c r="I132" s="97">
        <v>10000</v>
      </c>
      <c r="J132" s="95">
        <v>1000</v>
      </c>
      <c r="K132" s="107">
        <v>10000</v>
      </c>
    </row>
    <row r="133" spans="1:11" s="111" customFormat="1" ht="30" x14ac:dyDescent="0.25">
      <c r="A133" s="93">
        <v>38</v>
      </c>
      <c r="B133" s="93" t="s">
        <v>76</v>
      </c>
      <c r="C133" s="109" t="s">
        <v>144</v>
      </c>
      <c r="D133" s="94" t="s">
        <v>620</v>
      </c>
      <c r="E133" s="95" t="s">
        <v>137</v>
      </c>
      <c r="F133" s="96" t="s">
        <v>30</v>
      </c>
      <c r="G133" s="95" t="s">
        <v>21</v>
      </c>
      <c r="H133" s="97" t="s">
        <v>38</v>
      </c>
      <c r="I133" s="97">
        <v>10</v>
      </c>
      <c r="J133" s="95">
        <v>3379291.2</v>
      </c>
      <c r="K133" s="107">
        <v>33792.911999999997</v>
      </c>
    </row>
    <row r="134" spans="1:11" s="111" customFormat="1" ht="37.5" x14ac:dyDescent="0.25">
      <c r="A134" s="93">
        <v>40</v>
      </c>
      <c r="B134" s="93" t="s">
        <v>76</v>
      </c>
      <c r="C134" s="109" t="s">
        <v>141</v>
      </c>
      <c r="D134" s="106" t="s">
        <v>620</v>
      </c>
      <c r="E134" s="95" t="s">
        <v>136</v>
      </c>
      <c r="F134" s="110" t="s">
        <v>153</v>
      </c>
      <c r="G134" s="95" t="s">
        <v>138</v>
      </c>
      <c r="H134" s="97" t="s">
        <v>38</v>
      </c>
      <c r="I134" s="97">
        <v>1</v>
      </c>
      <c r="J134" s="95">
        <v>1297000</v>
      </c>
      <c r="K134" s="107">
        <v>1297</v>
      </c>
    </row>
    <row r="135" spans="1:11" ht="45" x14ac:dyDescent="0.25">
      <c r="A135" s="93">
        <v>44</v>
      </c>
      <c r="B135" s="93" t="s">
        <v>76</v>
      </c>
      <c r="C135" s="109" t="s">
        <v>142</v>
      </c>
      <c r="D135" s="106" t="s">
        <v>620</v>
      </c>
      <c r="E135" s="95" t="s">
        <v>135</v>
      </c>
      <c r="F135" s="96" t="s">
        <v>133</v>
      </c>
      <c r="G135" s="95" t="s">
        <v>139</v>
      </c>
      <c r="H135" s="97" t="s">
        <v>38</v>
      </c>
      <c r="I135" s="97">
        <v>1</v>
      </c>
      <c r="J135" s="95">
        <v>2700000</v>
      </c>
      <c r="K135" s="107">
        <v>2700</v>
      </c>
    </row>
    <row r="136" spans="1:11" ht="37.5" x14ac:dyDescent="0.25">
      <c r="A136" s="93">
        <v>45</v>
      </c>
      <c r="B136" s="93" t="s">
        <v>76</v>
      </c>
      <c r="C136" s="94" t="s">
        <v>143</v>
      </c>
      <c r="D136" s="106" t="s">
        <v>620</v>
      </c>
      <c r="E136" s="95" t="s">
        <v>134</v>
      </c>
      <c r="F136" s="96" t="s">
        <v>154</v>
      </c>
      <c r="G136" s="95" t="s">
        <v>140</v>
      </c>
      <c r="H136" s="97" t="s">
        <v>38</v>
      </c>
      <c r="I136" s="97">
        <v>1</v>
      </c>
      <c r="J136" s="95">
        <v>1971750</v>
      </c>
      <c r="K136" s="107">
        <v>1971.75</v>
      </c>
    </row>
    <row r="137" spans="1:11" x14ac:dyDescent="0.25">
      <c r="A137" s="153" t="s">
        <v>200</v>
      </c>
      <c r="B137" s="154"/>
      <c r="C137" s="154"/>
      <c r="D137" s="154"/>
      <c r="E137" s="154"/>
      <c r="F137" s="154"/>
      <c r="G137" s="154"/>
      <c r="H137" s="88"/>
      <c r="I137" s="85">
        <v>218117.66519999999</v>
      </c>
      <c r="J137" s="86">
        <v>111493281.23</v>
      </c>
      <c r="K137" s="87">
        <v>960334.28136896796</v>
      </c>
    </row>
    <row r="138" spans="1:11" x14ac:dyDescent="0.25">
      <c r="B138" s="121" t="s">
        <v>19</v>
      </c>
      <c r="C138" s="121"/>
      <c r="D138" s="121"/>
      <c r="E138" s="121"/>
      <c r="F138" s="121"/>
      <c r="G138" s="121"/>
      <c r="H138" s="121"/>
      <c r="I138" s="121"/>
      <c r="J138" s="121"/>
      <c r="K138" s="121"/>
    </row>
  </sheetData>
  <autoFilter ref="A5:M138">
    <filterColumn colId="5" showButton="0"/>
  </autoFilter>
  <mergeCells count="20">
    <mergeCell ref="H1:K1"/>
    <mergeCell ref="J2:K2"/>
    <mergeCell ref="A3:K3"/>
    <mergeCell ref="A5:A6"/>
    <mergeCell ref="A79:G79"/>
    <mergeCell ref="A7:K7"/>
    <mergeCell ref="E5:E6"/>
    <mergeCell ref="K5:K6"/>
    <mergeCell ref="H5:H6"/>
    <mergeCell ref="I5:I6"/>
    <mergeCell ref="B5:B6"/>
    <mergeCell ref="C5:C6"/>
    <mergeCell ref="A100:K100"/>
    <mergeCell ref="A137:G137"/>
    <mergeCell ref="B138:K138"/>
    <mergeCell ref="D5:D6"/>
    <mergeCell ref="J5:J6"/>
    <mergeCell ref="F5:G5"/>
    <mergeCell ref="A80:K80"/>
    <mergeCell ref="A99:G99"/>
  </mergeCells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2"/>
  <sheetViews>
    <sheetView view="pageBreakPreview" zoomScale="85" zoomScaleNormal="70" zoomScaleSheetLayoutView="85" workbookViewId="0">
      <selection activeCell="B8" sqref="B8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50.28515625" style="3" customWidth="1"/>
    <col min="4" max="4" width="24.85546875" style="13" customWidth="1"/>
    <col min="5" max="5" width="22.140625" style="13" customWidth="1"/>
    <col min="6" max="7" width="18.5703125" style="13" customWidth="1"/>
    <col min="8" max="8" width="21.7109375" style="13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120" t="s">
        <v>201</v>
      </c>
      <c r="G1" s="120"/>
      <c r="H1" s="120"/>
    </row>
    <row r="2" spans="1:13" x14ac:dyDescent="0.25">
      <c r="H2" s="35"/>
    </row>
    <row r="3" spans="1:13" ht="81.75" customHeight="1" x14ac:dyDescent="0.25">
      <c r="A3" s="117" t="s">
        <v>202</v>
      </c>
      <c r="B3" s="117"/>
      <c r="C3" s="117"/>
      <c r="D3" s="117"/>
      <c r="E3" s="117"/>
      <c r="F3" s="117"/>
      <c r="G3" s="117"/>
      <c r="H3" s="117"/>
      <c r="I3" s="12"/>
      <c r="J3" s="12"/>
      <c r="K3" s="12"/>
      <c r="L3" s="12"/>
    </row>
    <row r="4" spans="1:13" x14ac:dyDescent="0.25">
      <c r="H4" s="14"/>
    </row>
    <row r="5" spans="1:13" ht="45" customHeight="1" x14ac:dyDescent="0.25">
      <c r="A5" s="155" t="s">
        <v>161</v>
      </c>
      <c r="B5" s="155" t="s">
        <v>183</v>
      </c>
      <c r="C5" s="155" t="s">
        <v>203</v>
      </c>
      <c r="D5" s="155" t="s">
        <v>187</v>
      </c>
      <c r="E5" s="155" t="s">
        <v>194</v>
      </c>
      <c r="F5" s="126" t="s">
        <v>174</v>
      </c>
      <c r="G5" s="126"/>
      <c r="H5" s="155" t="s">
        <v>204</v>
      </c>
      <c r="M5" s="15"/>
    </row>
    <row r="6" spans="1:13" ht="126.75" customHeight="1" x14ac:dyDescent="0.25">
      <c r="A6" s="156"/>
      <c r="B6" s="156"/>
      <c r="C6" s="156"/>
      <c r="D6" s="156"/>
      <c r="E6" s="156"/>
      <c r="F6" s="29" t="s">
        <v>68</v>
      </c>
      <c r="G6" s="29" t="s">
        <v>175</v>
      </c>
      <c r="H6" s="156"/>
    </row>
    <row r="7" spans="1:13" ht="37.5" customHeight="1" x14ac:dyDescent="0.25">
      <c r="A7" s="16">
        <v>1</v>
      </c>
      <c r="B7" s="163" t="s">
        <v>366</v>
      </c>
      <c r="C7" s="164"/>
      <c r="D7" s="164"/>
      <c r="E7" s="164"/>
      <c r="F7" s="164"/>
      <c r="G7" s="164"/>
      <c r="H7" s="165"/>
    </row>
    <row r="8" spans="1:13" ht="37.5" customHeight="1" x14ac:dyDescent="0.25">
      <c r="A8" s="16">
        <f t="shared" ref="A8:A10" si="0">+A7+1</f>
        <v>2</v>
      </c>
      <c r="B8" s="16"/>
      <c r="C8" s="7"/>
      <c r="D8" s="16"/>
      <c r="E8" s="16"/>
      <c r="F8" s="16"/>
      <c r="G8" s="16"/>
      <c r="H8" s="16"/>
    </row>
    <row r="9" spans="1:13" ht="37.5" customHeight="1" x14ac:dyDescent="0.25">
      <c r="A9" s="16">
        <f t="shared" si="0"/>
        <v>3</v>
      </c>
      <c r="B9" s="16"/>
      <c r="C9" s="7"/>
      <c r="D9" s="16"/>
      <c r="E9" s="16"/>
      <c r="F9" s="16"/>
      <c r="G9" s="16"/>
      <c r="H9" s="16"/>
    </row>
    <row r="10" spans="1:13" ht="37.5" customHeight="1" x14ac:dyDescent="0.25">
      <c r="A10" s="16">
        <f t="shared" si="0"/>
        <v>4</v>
      </c>
      <c r="B10" s="16"/>
      <c r="C10" s="7"/>
      <c r="D10" s="16"/>
      <c r="E10" s="16"/>
      <c r="F10" s="16"/>
      <c r="G10" s="16"/>
      <c r="H10" s="16"/>
    </row>
    <row r="12" spans="1:13" ht="70.5" customHeight="1" x14ac:dyDescent="0.25">
      <c r="B12" s="121" t="s">
        <v>180</v>
      </c>
      <c r="C12" s="121"/>
      <c r="D12" s="121"/>
      <c r="E12" s="121"/>
      <c r="F12" s="121"/>
      <c r="G12" s="121"/>
      <c r="H12" s="121"/>
    </row>
  </sheetData>
  <autoFilter ref="A5:M10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5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9.140625" style="45"/>
    <col min="2" max="2" width="27.7109375" style="47" customWidth="1"/>
    <col min="3" max="3" width="15.140625" style="46" customWidth="1"/>
    <col min="4" max="4" width="20.28515625" style="25" customWidth="1"/>
    <col min="5" max="5" width="26.42578125" style="25" customWidth="1"/>
    <col min="6" max="7" width="19.140625" style="25" customWidth="1"/>
    <col min="8" max="8" width="18.140625" style="25" customWidth="1"/>
    <col min="9" max="16384" width="9.140625" style="25"/>
  </cols>
  <sheetData>
    <row r="1" spans="1:16" ht="60.75" customHeight="1" x14ac:dyDescent="0.25">
      <c r="F1" s="169" t="s">
        <v>205</v>
      </c>
      <c r="G1" s="114"/>
      <c r="H1" s="114"/>
    </row>
    <row r="2" spans="1:16" x14ac:dyDescent="0.25">
      <c r="F2" s="114"/>
      <c r="G2" s="114"/>
      <c r="H2" s="114"/>
    </row>
    <row r="3" spans="1:16" ht="46.5" customHeight="1" x14ac:dyDescent="0.25">
      <c r="A3" s="170" t="s">
        <v>206</v>
      </c>
      <c r="B3" s="170"/>
      <c r="C3" s="170"/>
      <c r="D3" s="170"/>
      <c r="E3" s="170"/>
      <c r="F3" s="170"/>
      <c r="G3" s="170"/>
      <c r="H3" s="170"/>
    </row>
    <row r="4" spans="1:16" x14ac:dyDescent="0.25">
      <c r="H4" s="57"/>
    </row>
    <row r="5" spans="1:16" s="39" customFormat="1" ht="43.5" customHeight="1" x14ac:dyDescent="0.25">
      <c r="A5" s="166" t="s">
        <v>161</v>
      </c>
      <c r="B5" s="166" t="s">
        <v>207</v>
      </c>
      <c r="C5" s="166" t="s">
        <v>208</v>
      </c>
      <c r="D5" s="171" t="s">
        <v>209</v>
      </c>
      <c r="E5" s="172"/>
      <c r="F5" s="166" t="s">
        <v>212</v>
      </c>
      <c r="G5" s="166" t="s">
        <v>213</v>
      </c>
      <c r="H5" s="166" t="s">
        <v>214</v>
      </c>
    </row>
    <row r="6" spans="1:16" s="39" customFormat="1" ht="105" customHeight="1" x14ac:dyDescent="0.25">
      <c r="A6" s="167"/>
      <c r="B6" s="167"/>
      <c r="C6" s="167"/>
      <c r="D6" s="56" t="s">
        <v>210</v>
      </c>
      <c r="E6" s="56" t="s">
        <v>211</v>
      </c>
      <c r="F6" s="167"/>
      <c r="G6" s="167"/>
      <c r="H6" s="167"/>
    </row>
    <row r="7" spans="1:16" s="39" customFormat="1" ht="53.25" customHeight="1" x14ac:dyDescent="0.25">
      <c r="A7" s="173" t="s">
        <v>365</v>
      </c>
      <c r="B7" s="174"/>
      <c r="C7" s="174"/>
      <c r="D7" s="174"/>
      <c r="E7" s="174"/>
      <c r="F7" s="174"/>
      <c r="G7" s="174"/>
      <c r="H7" s="175"/>
    </row>
    <row r="8" spans="1:16" x14ac:dyDescent="0.25">
      <c r="A8" s="51">
        <v>1</v>
      </c>
      <c r="B8" s="54"/>
      <c r="C8" s="55"/>
      <c r="D8" s="52"/>
      <c r="E8" s="52"/>
      <c r="F8" s="52"/>
      <c r="G8" s="52"/>
      <c r="H8" s="52"/>
    </row>
    <row r="9" spans="1:16" x14ac:dyDescent="0.25">
      <c r="A9" s="51">
        <f>+A8+1</f>
        <v>2</v>
      </c>
      <c r="B9" s="54"/>
      <c r="C9" s="53"/>
      <c r="D9" s="52"/>
      <c r="E9" s="52"/>
      <c r="F9" s="52"/>
      <c r="G9" s="52"/>
      <c r="H9" s="52"/>
    </row>
    <row r="10" spans="1:16" x14ac:dyDescent="0.25">
      <c r="A10" s="51">
        <f>+A9+1</f>
        <v>3</v>
      </c>
      <c r="B10" s="54"/>
      <c r="C10" s="53"/>
      <c r="D10" s="52"/>
      <c r="E10" s="52"/>
      <c r="F10" s="52"/>
      <c r="G10" s="52"/>
      <c r="H10" s="52"/>
    </row>
    <row r="11" spans="1:16" x14ac:dyDescent="0.25">
      <c r="A11" s="51">
        <f>+A10+1</f>
        <v>4</v>
      </c>
      <c r="B11" s="50"/>
      <c r="C11" s="49"/>
      <c r="D11" s="48"/>
      <c r="E11" s="48"/>
      <c r="F11" s="48"/>
      <c r="G11" s="48"/>
      <c r="H11" s="48"/>
    </row>
    <row r="12" spans="1:16" x14ac:dyDescent="0.25">
      <c r="A12" s="51">
        <f>+A11+1</f>
        <v>5</v>
      </c>
      <c r="B12" s="50"/>
      <c r="C12" s="49"/>
      <c r="D12" s="48"/>
      <c r="E12" s="48"/>
      <c r="F12" s="48"/>
      <c r="G12" s="48"/>
      <c r="H12" s="48"/>
    </row>
    <row r="13" spans="1:16" x14ac:dyDescent="0.25">
      <c r="A13" s="51">
        <f>+A12+1</f>
        <v>6</v>
      </c>
      <c r="B13" s="50"/>
      <c r="C13" s="49"/>
      <c r="D13" s="48"/>
      <c r="E13" s="48"/>
      <c r="F13" s="48"/>
      <c r="G13" s="48"/>
      <c r="H13" s="48"/>
    </row>
    <row r="15" spans="1:16" ht="18.75" x14ac:dyDescent="0.25">
      <c r="A15" s="168" t="s">
        <v>215</v>
      </c>
      <c r="B15" s="168"/>
      <c r="C15" s="168"/>
      <c r="D15" s="168"/>
      <c r="E15" s="168"/>
      <c r="F15" s="168"/>
      <c r="G15" s="168"/>
      <c r="H15" s="168"/>
      <c r="I15" s="26"/>
      <c r="J15" s="26"/>
      <c r="K15" s="26"/>
      <c r="L15" s="26"/>
      <c r="M15" s="26"/>
      <c r="N15" s="26"/>
      <c r="O15" s="26"/>
      <c r="P15" s="26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4"/>
  <sheetViews>
    <sheetView workbookViewId="0">
      <selection activeCell="A7" sqref="A7"/>
    </sheetView>
  </sheetViews>
  <sheetFormatPr defaultColWidth="9.140625" defaultRowHeight="15" x14ac:dyDescent="0.25"/>
  <cols>
    <col min="1" max="1" width="9.140625" style="45"/>
    <col min="2" max="2" width="35" style="47" customWidth="1"/>
    <col min="3" max="3" width="12.85546875" style="47" customWidth="1"/>
    <col min="4" max="5" width="12.85546875" style="46" customWidth="1"/>
    <col min="6" max="6" width="17.28515625" style="25" customWidth="1"/>
    <col min="7" max="7" width="17.140625" style="25" customWidth="1"/>
    <col min="8" max="10" width="15" style="25" customWidth="1"/>
    <col min="11" max="11" width="16.140625" style="25" customWidth="1"/>
    <col min="12" max="16384" width="9.140625" style="25"/>
  </cols>
  <sheetData>
    <row r="1" spans="1:11" ht="73.5" customHeight="1" x14ac:dyDescent="0.25">
      <c r="H1" s="112" t="s">
        <v>216</v>
      </c>
      <c r="I1" s="113"/>
      <c r="J1" s="113"/>
      <c r="K1" s="113"/>
    </row>
    <row r="2" spans="1:11" ht="70.150000000000006" customHeight="1" x14ac:dyDescent="0.25">
      <c r="A2" s="170" t="s">
        <v>217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x14ac:dyDescent="0.25">
      <c r="K3" s="57"/>
    </row>
    <row r="4" spans="1:11" s="39" customFormat="1" ht="33" customHeight="1" x14ac:dyDescent="0.25">
      <c r="A4" s="166" t="s">
        <v>161</v>
      </c>
      <c r="B4" s="166" t="s">
        <v>218</v>
      </c>
      <c r="C4" s="166" t="s">
        <v>219</v>
      </c>
      <c r="D4" s="166" t="s">
        <v>220</v>
      </c>
      <c r="E4" s="166" t="s">
        <v>221</v>
      </c>
      <c r="F4" s="171" t="s">
        <v>209</v>
      </c>
      <c r="G4" s="172"/>
      <c r="H4" s="166" t="s">
        <v>223</v>
      </c>
      <c r="I4" s="166" t="s">
        <v>213</v>
      </c>
      <c r="J4" s="166" t="s">
        <v>224</v>
      </c>
      <c r="K4" s="166" t="s">
        <v>225</v>
      </c>
    </row>
    <row r="5" spans="1:11" s="39" customFormat="1" ht="105.75" customHeight="1" x14ac:dyDescent="0.25">
      <c r="A5" s="167"/>
      <c r="B5" s="167"/>
      <c r="C5" s="167"/>
      <c r="D5" s="167"/>
      <c r="E5" s="167"/>
      <c r="F5" s="56" t="s">
        <v>222</v>
      </c>
      <c r="G5" s="56" t="s">
        <v>211</v>
      </c>
      <c r="H5" s="167"/>
      <c r="I5" s="167"/>
      <c r="J5" s="167"/>
      <c r="K5" s="167"/>
    </row>
    <row r="6" spans="1:11" s="39" customFormat="1" ht="105.75" customHeight="1" x14ac:dyDescent="0.25">
      <c r="A6" s="173" t="s">
        <v>364</v>
      </c>
      <c r="B6" s="174"/>
      <c r="C6" s="174"/>
      <c r="D6" s="174"/>
      <c r="E6" s="174"/>
      <c r="F6" s="174"/>
      <c r="G6" s="174"/>
      <c r="H6" s="174"/>
      <c r="I6" s="174"/>
      <c r="J6" s="174"/>
      <c r="K6" s="175"/>
    </row>
    <row r="7" spans="1:11" ht="19.5" customHeight="1" x14ac:dyDescent="0.25">
      <c r="A7" s="58" t="s">
        <v>13</v>
      </c>
      <c r="B7" s="59" t="s">
        <v>226</v>
      </c>
      <c r="C7" s="54"/>
      <c r="D7" s="55"/>
      <c r="E7" s="55"/>
      <c r="F7" s="52"/>
      <c r="G7" s="52"/>
      <c r="H7" s="52"/>
      <c r="I7" s="52"/>
      <c r="J7" s="52"/>
      <c r="K7" s="52"/>
    </row>
    <row r="8" spans="1:11" ht="19.5" customHeight="1" x14ac:dyDescent="0.25">
      <c r="A8" s="58"/>
      <c r="B8" s="59"/>
      <c r="C8" s="54"/>
      <c r="D8" s="55"/>
      <c r="E8" s="55"/>
      <c r="F8" s="52"/>
      <c r="G8" s="52"/>
      <c r="H8" s="52"/>
      <c r="I8" s="52"/>
      <c r="J8" s="52"/>
      <c r="K8" s="52"/>
    </row>
    <row r="9" spans="1:11" ht="19.5" customHeight="1" x14ac:dyDescent="0.25">
      <c r="A9" s="58"/>
      <c r="B9" s="59"/>
      <c r="C9" s="54"/>
      <c r="D9" s="55"/>
      <c r="E9" s="55"/>
      <c r="F9" s="52"/>
      <c r="G9" s="52"/>
      <c r="H9" s="52"/>
      <c r="I9" s="52"/>
      <c r="J9" s="52"/>
      <c r="K9" s="52"/>
    </row>
    <row r="10" spans="1:11" ht="19.5" customHeight="1" x14ac:dyDescent="0.25">
      <c r="A10" s="58" t="s">
        <v>14</v>
      </c>
      <c r="B10" s="59" t="s">
        <v>227</v>
      </c>
      <c r="C10" s="54"/>
      <c r="D10" s="55"/>
      <c r="E10" s="55"/>
      <c r="F10" s="52"/>
      <c r="G10" s="52"/>
      <c r="H10" s="52"/>
      <c r="I10" s="52"/>
      <c r="J10" s="52"/>
      <c r="K10" s="52"/>
    </row>
    <row r="11" spans="1:11" ht="19.5" customHeight="1" x14ac:dyDescent="0.25">
      <c r="A11" s="58"/>
      <c r="B11" s="59"/>
      <c r="C11" s="54"/>
      <c r="D11" s="55"/>
      <c r="E11" s="55"/>
      <c r="F11" s="52"/>
      <c r="G11" s="52"/>
      <c r="H11" s="52"/>
      <c r="I11" s="52"/>
      <c r="J11" s="52"/>
      <c r="K11" s="52"/>
    </row>
    <row r="12" spans="1:11" ht="19.5" customHeight="1" x14ac:dyDescent="0.25">
      <c r="A12" s="58"/>
      <c r="B12" s="59"/>
      <c r="C12" s="54"/>
      <c r="D12" s="55"/>
      <c r="E12" s="55"/>
      <c r="F12" s="52"/>
      <c r="G12" s="52"/>
      <c r="H12" s="52"/>
      <c r="I12" s="52"/>
      <c r="J12" s="52"/>
      <c r="K12" s="52"/>
    </row>
    <row r="13" spans="1:11" ht="19.5" customHeight="1" x14ac:dyDescent="0.25">
      <c r="A13" s="58" t="s">
        <v>15</v>
      </c>
      <c r="B13" s="59" t="s">
        <v>228</v>
      </c>
      <c r="C13" s="54"/>
      <c r="D13" s="55"/>
      <c r="E13" s="55"/>
      <c r="F13" s="52"/>
      <c r="G13" s="52"/>
      <c r="H13" s="52"/>
      <c r="I13" s="52"/>
      <c r="J13" s="52"/>
      <c r="K13" s="52"/>
    </row>
    <row r="14" spans="1:11" ht="19.5" customHeight="1" x14ac:dyDescent="0.25">
      <c r="A14" s="58"/>
      <c r="B14" s="59"/>
      <c r="C14" s="54"/>
      <c r="D14" s="55"/>
      <c r="E14" s="55"/>
      <c r="F14" s="52"/>
      <c r="G14" s="52"/>
      <c r="H14" s="52"/>
      <c r="I14" s="52"/>
      <c r="J14" s="52"/>
      <c r="K14" s="52"/>
    </row>
    <row r="15" spans="1:11" ht="19.5" customHeight="1" x14ac:dyDescent="0.25">
      <c r="A15" s="58"/>
      <c r="B15" s="59"/>
      <c r="C15" s="54"/>
      <c r="D15" s="55"/>
      <c r="E15" s="55"/>
      <c r="F15" s="52"/>
      <c r="G15" s="52"/>
      <c r="H15" s="52"/>
      <c r="I15" s="52"/>
      <c r="J15" s="52"/>
      <c r="K15" s="52"/>
    </row>
    <row r="16" spans="1:11" ht="30" customHeight="1" x14ac:dyDescent="0.25">
      <c r="A16" s="58" t="s">
        <v>16</v>
      </c>
      <c r="B16" s="59" t="s">
        <v>229</v>
      </c>
      <c r="C16" s="54"/>
      <c r="D16" s="55"/>
      <c r="E16" s="55"/>
      <c r="F16" s="52"/>
      <c r="G16" s="52"/>
      <c r="H16" s="52"/>
      <c r="I16" s="52"/>
      <c r="J16" s="52"/>
      <c r="K16" s="52"/>
    </row>
    <row r="17" spans="1:11" ht="19.5" customHeight="1" x14ac:dyDescent="0.25">
      <c r="A17" s="58"/>
      <c r="B17" s="59"/>
      <c r="C17" s="54"/>
      <c r="D17" s="55"/>
      <c r="E17" s="55"/>
      <c r="F17" s="52"/>
      <c r="G17" s="52"/>
      <c r="H17" s="52"/>
      <c r="I17" s="52"/>
      <c r="J17" s="52"/>
      <c r="K17" s="52"/>
    </row>
    <row r="18" spans="1:11" ht="19.5" customHeight="1" x14ac:dyDescent="0.25">
      <c r="A18" s="58"/>
      <c r="B18" s="59"/>
      <c r="C18" s="54"/>
      <c r="D18" s="55"/>
      <c r="E18" s="55"/>
      <c r="F18" s="52"/>
      <c r="G18" s="52"/>
      <c r="H18" s="52"/>
      <c r="I18" s="52"/>
      <c r="J18" s="52"/>
      <c r="K18" s="52"/>
    </row>
    <row r="19" spans="1:11" ht="19.5" customHeight="1" x14ac:dyDescent="0.25">
      <c r="A19" s="58" t="s">
        <v>17</v>
      </c>
      <c r="B19" s="59" t="s">
        <v>230</v>
      </c>
      <c r="C19" s="54"/>
      <c r="D19" s="55"/>
      <c r="E19" s="55"/>
      <c r="F19" s="52"/>
      <c r="G19" s="52"/>
      <c r="H19" s="52"/>
      <c r="I19" s="52"/>
      <c r="J19" s="52"/>
      <c r="K19" s="52"/>
    </row>
    <row r="20" spans="1:11" ht="19.5" customHeight="1" x14ac:dyDescent="0.25">
      <c r="A20" s="58"/>
      <c r="B20" s="59"/>
      <c r="C20" s="54"/>
      <c r="D20" s="55"/>
      <c r="E20" s="55"/>
      <c r="F20" s="52"/>
      <c r="G20" s="52"/>
      <c r="H20" s="52"/>
      <c r="I20" s="52"/>
      <c r="J20" s="52"/>
      <c r="K20" s="52"/>
    </row>
    <row r="21" spans="1:11" ht="19.5" customHeight="1" x14ac:dyDescent="0.25">
      <c r="A21" s="58"/>
      <c r="B21" s="59"/>
      <c r="C21" s="54"/>
      <c r="D21" s="55"/>
      <c r="E21" s="55"/>
      <c r="F21" s="52"/>
      <c r="G21" s="52"/>
      <c r="H21" s="52"/>
      <c r="I21" s="52"/>
      <c r="J21" s="52"/>
      <c r="K21" s="52"/>
    </row>
    <row r="22" spans="1:11" ht="19.5" customHeight="1" x14ac:dyDescent="0.25">
      <c r="A22" s="58" t="s">
        <v>18</v>
      </c>
      <c r="B22" s="59" t="s">
        <v>231</v>
      </c>
      <c r="C22" s="54"/>
      <c r="D22" s="55"/>
      <c r="E22" s="55"/>
      <c r="F22" s="52"/>
      <c r="G22" s="52"/>
      <c r="H22" s="52"/>
      <c r="I22" s="52"/>
      <c r="J22" s="52"/>
      <c r="K22" s="52"/>
    </row>
    <row r="23" spans="1:11" ht="19.5" customHeight="1" x14ac:dyDescent="0.25">
      <c r="A23" s="51"/>
      <c r="B23" s="59"/>
      <c r="C23" s="54"/>
      <c r="D23" s="55"/>
      <c r="E23" s="55"/>
      <c r="F23" s="52"/>
      <c r="G23" s="52"/>
      <c r="H23" s="52"/>
      <c r="I23" s="52"/>
      <c r="J23" s="52"/>
      <c r="K23" s="52"/>
    </row>
    <row r="24" spans="1:11" ht="19.5" customHeight="1" x14ac:dyDescent="0.25">
      <c r="A24" s="51"/>
      <c r="B24" s="54"/>
      <c r="C24" s="54"/>
      <c r="D24" s="53"/>
      <c r="E24" s="53"/>
      <c r="F24" s="52"/>
      <c r="G24" s="52"/>
      <c r="H24" s="52"/>
      <c r="I24" s="52"/>
      <c r="J24" s="52"/>
      <c r="K24" s="52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5"/>
  <sheetViews>
    <sheetView workbookViewId="0">
      <selection activeCell="A7" sqref="A7"/>
    </sheetView>
  </sheetViews>
  <sheetFormatPr defaultRowHeight="15" x14ac:dyDescent="0.25"/>
  <cols>
    <col min="1" max="1" width="9.140625" style="25"/>
    <col min="2" max="2" width="18.140625" style="25" customWidth="1"/>
    <col min="3" max="3" width="34.140625" style="25" customWidth="1"/>
    <col min="4" max="4" width="22.85546875" style="25" customWidth="1"/>
    <col min="5" max="6" width="25.5703125" style="25" customWidth="1"/>
    <col min="7" max="16384" width="9.140625" style="25"/>
  </cols>
  <sheetData>
    <row r="1" spans="1:18" ht="77.25" customHeight="1" x14ac:dyDescent="0.25">
      <c r="E1" s="112" t="s">
        <v>232</v>
      </c>
      <c r="F1" s="113"/>
    </row>
    <row r="3" spans="1:18" ht="48" customHeight="1" x14ac:dyDescent="0.25">
      <c r="A3" s="176" t="s">
        <v>233</v>
      </c>
      <c r="B3" s="176"/>
      <c r="C3" s="176"/>
      <c r="D3" s="176"/>
      <c r="E3" s="176"/>
      <c r="F3" s="176"/>
      <c r="G3" s="60"/>
      <c r="H3" s="60"/>
      <c r="I3" s="60"/>
    </row>
    <row r="5" spans="1:18" ht="28.5" x14ac:dyDescent="0.25">
      <c r="A5" s="58" t="s">
        <v>161</v>
      </c>
      <c r="B5" s="58" t="s">
        <v>234</v>
      </c>
      <c r="C5" s="58" t="s">
        <v>235</v>
      </c>
      <c r="D5" s="58" t="s">
        <v>236</v>
      </c>
      <c r="E5" s="58" t="s">
        <v>237</v>
      </c>
      <c r="F5" s="58" t="s">
        <v>238</v>
      </c>
      <c r="G5" s="45"/>
      <c r="H5" s="45"/>
      <c r="I5" s="45"/>
      <c r="J5" s="61"/>
      <c r="K5" s="61"/>
      <c r="L5" s="61"/>
      <c r="M5" s="61"/>
      <c r="N5" s="61"/>
      <c r="O5" s="61"/>
      <c r="P5" s="61"/>
      <c r="Q5" s="61"/>
      <c r="R5" s="61"/>
    </row>
    <row r="6" spans="1:18" ht="50.25" customHeight="1" x14ac:dyDescent="0.25">
      <c r="A6" s="177" t="s">
        <v>363</v>
      </c>
      <c r="B6" s="178"/>
      <c r="C6" s="178"/>
      <c r="D6" s="178"/>
      <c r="E6" s="178"/>
      <c r="F6" s="179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5">
      <c r="A7" s="62"/>
      <c r="B7" s="62"/>
      <c r="C7" s="62"/>
      <c r="D7" s="48"/>
      <c r="E7" s="48"/>
      <c r="F7" s="48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5">
      <c r="A8" s="62"/>
      <c r="B8" s="62"/>
      <c r="C8" s="62"/>
      <c r="D8" s="48"/>
      <c r="E8" s="48"/>
      <c r="F8" s="48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x14ac:dyDescent="0.25">
      <c r="A9" s="62"/>
      <c r="B9" s="62"/>
      <c r="C9" s="62"/>
      <c r="D9" s="48"/>
      <c r="E9" s="48"/>
      <c r="F9" s="48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 x14ac:dyDescent="0.25">
      <c r="A10" s="62"/>
      <c r="B10" s="62"/>
      <c r="C10" s="62"/>
      <c r="D10" s="48"/>
      <c r="E10" s="48"/>
      <c r="F10" s="48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x14ac:dyDescent="0.25">
      <c r="A11" s="62"/>
      <c r="B11" s="62"/>
      <c r="C11" s="62"/>
      <c r="D11" s="48"/>
      <c r="E11" s="48"/>
      <c r="F11" s="48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18" x14ac:dyDescent="0.25">
      <c r="A12" s="62"/>
      <c r="B12" s="62"/>
      <c r="C12" s="62"/>
      <c r="D12" s="48"/>
      <c r="E12" s="48"/>
      <c r="F12" s="48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x14ac:dyDescent="0.25">
      <c r="A13" s="62"/>
      <c r="B13" s="62"/>
      <c r="C13" s="62"/>
      <c r="D13" s="48"/>
      <c r="E13" s="48"/>
      <c r="F13" s="48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x14ac:dyDescent="0.25">
      <c r="A14" s="62"/>
      <c r="B14" s="62"/>
      <c r="C14" s="62"/>
      <c r="D14" s="48"/>
      <c r="E14" s="48"/>
      <c r="F14" s="48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x14ac:dyDescent="0.25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x14ac:dyDescent="0.25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4:18" x14ac:dyDescent="0.25"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4:18" x14ac:dyDescent="0.25"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4:18" x14ac:dyDescent="0.25"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4:18" x14ac:dyDescent="0.25"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4:18" x14ac:dyDescent="0.25"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4:18" x14ac:dyDescent="0.2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4:18" x14ac:dyDescent="0.2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4:18" x14ac:dyDescent="0.2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4:18" x14ac:dyDescent="0.2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Win10Pro</cp:lastModifiedBy>
  <cp:lastPrinted>2022-01-24T06:46:45Z</cp:lastPrinted>
  <dcterms:created xsi:type="dcterms:W3CDTF">2020-01-15T07:42:43Z</dcterms:created>
  <dcterms:modified xsi:type="dcterms:W3CDTF">2025-12-13T17:36:38Z</dcterms:modified>
</cp:coreProperties>
</file>