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AVLAT XARIDLARI\3299-6247 ПФ\2025\1-chorak\ПҚ-3299\1 чорак\"/>
    </mc:Choice>
  </mc:AlternateContent>
  <xr:revisionPtr revIDLastSave="0" documentId="13_ncr:1_{14128B07-32B5-45B9-8D3C-DAA1C166017E}" xr6:coauthVersionLast="47" xr6:coauthVersionMax="47" xr10:uidLastSave="{00000000-0000-0000-0000-000000000000}"/>
  <bookViews>
    <workbookView xWindow="-28920" yWindow="-75" windowWidth="29040" windowHeight="1572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'!$A$4:$Y$10</definedName>
    <definedName name="_xlnm._FilterDatabase" localSheetId="4" hidden="1">'5-илова'!$A$6:$L$50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'!$A$1:$L$12</definedName>
    <definedName name="_xlnm.Print_Area" localSheetId="4">'5-илова'!$A$1:$K$50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7" l="1"/>
  <c r="K47" i="7"/>
  <c r="K46" i="7"/>
  <c r="K45" i="7"/>
  <c r="F12" i="9"/>
  <c r="K28" i="7"/>
  <c r="K29" i="7"/>
  <c r="K30" i="7"/>
  <c r="K31" i="7"/>
  <c r="K32" i="7"/>
  <c r="K33" i="7"/>
  <c r="K34" i="7"/>
  <c r="J49" i="7"/>
  <c r="K44" i="7"/>
  <c r="K43" i="7"/>
  <c r="K27" i="7" l="1"/>
  <c r="K26" i="7"/>
  <c r="I49" i="7" l="1"/>
  <c r="K42" i="7"/>
  <c r="K41" i="7"/>
  <c r="K40" i="7"/>
  <c r="K39" i="7"/>
  <c r="K38" i="7"/>
  <c r="K37" i="7"/>
  <c r="K36" i="7"/>
  <c r="K35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49" i="7" l="1"/>
  <c r="C12" i="9"/>
  <c r="L10" i="4" l="1"/>
  <c r="E13" i="9"/>
  <c r="F13" i="9"/>
  <c r="G13" i="9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D13" i="9" l="1"/>
  <c r="C13" i="9" l="1"/>
</calcChain>
</file>

<file path=xl/sharedStrings.xml><?xml version="1.0" encoding="utf-8"?>
<sst xmlns="http://schemas.openxmlformats.org/spreadsheetml/2006/main" count="544" uniqueCount="343">
  <si>
    <t>Т/р</t>
  </si>
  <si>
    <t>Ҳисобот даври</t>
  </si>
  <si>
    <t>Жами</t>
  </si>
  <si>
    <t>Сўндирилиши муддати</t>
  </si>
  <si>
    <t>№</t>
  </si>
  <si>
    <t>Амалга оширилган ишлар</t>
  </si>
  <si>
    <t>Кредит олувчилар номи</t>
  </si>
  <si>
    <t>Субсидия олувчилар номи</t>
  </si>
  <si>
    <t>Маблағ ажратилиши юзасидан асословчи хужжат номи ва санаси</t>
  </si>
  <si>
    <t>Ажратилиши тартиби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</si>
  <si>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</si>
  <si>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</si>
  <si>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</si>
  <si>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</si>
  <si>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</si>
  <si>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</si>
  <si>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</si>
  <si>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</si>
  <si>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</si>
  <si>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</si>
  <si>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</si>
  <si>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</si>
  <si>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</si>
  <si>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</si>
  <si>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</si>
  <si>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</si>
  <si>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</si>
  <si>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</si>
  <si>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</si>
  <si>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</si>
  <si>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</si>
  <si>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</si>
  <si>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Ажратилган маблағ миқдори
(минг сўм)</t>
  </si>
  <si>
    <t>Молиялаштирилган маблағ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</si>
  <si>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</si>
  <si>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</si>
  <si>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</si>
  <si>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</si>
  <si>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</si>
  <si>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</si>
  <si>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</si>
  <si>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</si>
  <si>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</si>
  <si>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</si>
  <si>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</si>
  <si>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1</t>
  </si>
  <si>
    <t>3</t>
  </si>
  <si>
    <t>4</t>
  </si>
  <si>
    <t>5</t>
  </si>
  <si>
    <t>I</t>
  </si>
  <si>
    <t>II</t>
  </si>
  <si>
    <t>III</t>
  </si>
  <si>
    <t>IV</t>
  </si>
  <si>
    <t>V</t>
  </si>
  <si>
    <t>VI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</si>
  <si>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</si>
  <si>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</si>
  <si>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203366731</t>
  </si>
  <si>
    <t>201440547</t>
  </si>
  <si>
    <t>204118319</t>
  </si>
  <si>
    <t>201672298</t>
  </si>
  <si>
    <t>305109680</t>
  </si>
  <si>
    <t>306350099</t>
  </si>
  <si>
    <t>300970850</t>
  </si>
  <si>
    <t>4477</t>
  </si>
  <si>
    <t>197</t>
  </si>
  <si>
    <r>
      <t>Тоғ-кон, геология ва саноат хавфсизлигини назорат қилиш инспекцияси 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3 ойлик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2024 йил *
</t>
    </r>
  </si>
  <si>
    <t>O`ZBEKTELEKOM АЖ</t>
  </si>
  <si>
    <t>UNG PETRO МЧЖ</t>
  </si>
  <si>
    <t>DAVLAT AXBOROT TIZIMLARINI YARATISH VA QOLLAB QUVATLASH BOYICHA YAGONA INTEGR-</t>
  </si>
  <si>
    <t>UNICON-SOFT МЧЖ</t>
  </si>
  <si>
    <t>Veolia Energy Tashkent МЧЖ</t>
  </si>
  <si>
    <t>306866603</t>
  </si>
  <si>
    <t>2661</t>
  </si>
  <si>
    <t>CPIO-3225 shart.ga 1-son qo`sh. kel.</t>
  </si>
  <si>
    <t>dona</t>
  </si>
  <si>
    <t xml:space="preserve"> Issiqlik manbai</t>
  </si>
  <si>
    <t>Internet xizmatlari</t>
  </si>
  <si>
    <t>3020498</t>
  </si>
  <si>
    <t>E-AUKSION ULTRA MCHJ</t>
  </si>
  <si>
    <t>311272051</t>
  </si>
  <si>
    <t>052192</t>
  </si>
  <si>
    <t>MAXSUSTRANS ISHLAB CHIQARISH BOSHQARMASI DAVLAT UNITAR KORXONASI</t>
  </si>
  <si>
    <t>200903001</t>
  </si>
  <si>
    <t>VALUATION AND BUSINESS CONSULTING MCHJ</t>
  </si>
  <si>
    <t>3012709</t>
  </si>
  <si>
    <t>310811361</t>
  </si>
  <si>
    <t>7 .</t>
  </si>
  <si>
    <t>306328693</t>
  </si>
  <si>
    <t>ET-SH-2025-147</t>
  </si>
  <si>
    <t>200794614</t>
  </si>
  <si>
    <t>O`ZR SEO VA JS XIZMATI</t>
  </si>
  <si>
    <t>162</t>
  </si>
  <si>
    <t>181/К-117</t>
  </si>
  <si>
    <t>554362</t>
  </si>
  <si>
    <t>ООО UNITEL</t>
  </si>
  <si>
    <t>191865389</t>
  </si>
  <si>
    <t>201838002</t>
  </si>
  <si>
    <t>207027936</t>
  </si>
  <si>
    <t>Uzdigital TV МЧЖ</t>
  </si>
  <si>
    <t>2969042</t>
  </si>
  <si>
    <t>754-25</t>
  </si>
  <si>
    <t>16094-2025/IJRO</t>
  </si>
  <si>
    <t>1/367-hrm-2025</t>
  </si>
  <si>
    <t>117-25</t>
  </si>
  <si>
    <t>Pudratchi nomi</t>
  </si>
  <si>
    <t>Shartnoma raqami</t>
  </si>
  <si>
    <t>Pudratchi to'g'risidagi malumotlar</t>
  </si>
  <si>
    <t>Korxona IINsi</t>
  </si>
  <si>
    <t>Xarid qilinayotgan tovar (xizmatlar) o'lchov birligi (imkoniyat darajasida)</t>
  </si>
  <si>
    <t>Xarid qilinayotgan tovarlar (xizmatlar) Miqdori (xajmi)</t>
  </si>
  <si>
    <t>Xisobod davri</t>
  </si>
  <si>
    <t>Bitim (Shartnoma) bo'yicha tovarlar (xizmatlar) bir birligi narxi (tarifi)</t>
  </si>
  <si>
    <t>Xarid qilingan tovarlar (xizmatlar) jami miqdori (xajmi) qiymati (ming so'm)</t>
  </si>
  <si>
    <t>1 chorak</t>
  </si>
  <si>
    <t>Xarid qilingan tovarlar va xizmatlar nomi</t>
  </si>
  <si>
    <t>Respublika maxsus aloqa bog'lamasi DUK</t>
  </si>
  <si>
    <t>Xududiy elektir tarmoqlari AJ</t>
  </si>
  <si>
    <t xml:space="preserve">UzR elektor texnalogiyalarini rivojlantirish markazi </t>
  </si>
  <si>
    <t xml:space="preserve">Qattiq maishiy chiqindilar </t>
  </si>
  <si>
    <t>Birja</t>
  </si>
  <si>
    <t>Avtomobillarni baxolash xizmati</t>
  </si>
  <si>
    <t>Sertifikatsiya xizmati</t>
  </si>
  <si>
    <t>Elektorenergiya istemoli</t>
  </si>
  <si>
    <t xml:space="preserve"> hrm.argos.uz inson resurslarni boshqarish</t>
  </si>
  <si>
    <t>Aloqa xizmati</t>
  </si>
  <si>
    <t>Televidiniya xizmati</t>
  </si>
  <si>
    <t>Abonent xizmatlari</t>
  </si>
  <si>
    <t>benzin</t>
  </si>
  <si>
    <t>Labaratoriya tekshiruvi</t>
  </si>
  <si>
    <t>Jo'natmalar</t>
  </si>
  <si>
    <t>Elektron xujjat aylanmasi</t>
  </si>
  <si>
    <t>Benzin</t>
  </si>
  <si>
    <t>INSON Mas`uliyati cheklangan jamiyat</t>
  </si>
  <si>
    <t>OOOPOWER MAX GROUP</t>
  </si>
  <si>
    <t>AFUBBA MCHJ</t>
  </si>
  <si>
    <t>ООО PIT STOP MOTORS</t>
  </si>
  <si>
    <t>27065-2025/T</t>
  </si>
  <si>
    <t>207322159</t>
  </si>
  <si>
    <t>207078596</t>
  </si>
  <si>
    <t>303055063</t>
  </si>
  <si>
    <t>201589463</t>
  </si>
  <si>
    <t>309641343</t>
  </si>
  <si>
    <t>304874476</t>
  </si>
  <si>
    <t>205584246</t>
  </si>
  <si>
    <t>310243547</t>
  </si>
  <si>
    <t>305907639</t>
  </si>
  <si>
    <t>200613125</t>
  </si>
  <si>
    <t>XSh-MQM-039/2025</t>
  </si>
  <si>
    <t>0281/1002/25/000055</t>
  </si>
  <si>
    <t>3079877</t>
  </si>
  <si>
    <t>153/2025-3</t>
  </si>
  <si>
    <t>152/2025-3</t>
  </si>
  <si>
    <t>0281/1002/25/000051</t>
  </si>
  <si>
    <t>3064741</t>
  </si>
  <si>
    <t>3064547</t>
  </si>
  <si>
    <t>А9-567/25-Р</t>
  </si>
  <si>
    <t>15</t>
  </si>
  <si>
    <t>3012086</t>
  </si>
  <si>
    <t>Я/Э-01/0931</t>
  </si>
  <si>
    <t>881-Т</t>
  </si>
  <si>
    <t>9970/76225</t>
  </si>
  <si>
    <t>IJRO.GOV.UZ tizimining ishlashini ta`minlash</t>
  </si>
  <si>
    <t>Sichqoncha gilamchasi</t>
  </si>
  <si>
    <t>Sug'urta "INSON"</t>
  </si>
  <si>
    <t>ish stoli</t>
  </si>
  <si>
    <t>Pragramma (E imzo server)</t>
  </si>
  <si>
    <t>O'rnatish xizmati UPS</t>
  </si>
  <si>
    <t>Texnik yordam</t>
  </si>
  <si>
    <t>Joriy taminlash</t>
  </si>
  <si>
    <t>Ijara</t>
  </si>
  <si>
    <t>Elektrenergiya ta`minoti</t>
  </si>
  <si>
    <t>Issiqlik xisoblagich</t>
  </si>
  <si>
    <t>"Attraksionnazorat" elektron platformasi</t>
  </si>
  <si>
    <t>Elektrenergiyasi</t>
  </si>
  <si>
    <t>Suv yetkazib berish</t>
  </si>
  <si>
    <t>Xujatlar</t>
  </si>
  <si>
    <t>FRESH WATER TRADING MCHJ</t>
  </si>
  <si>
    <t>O`ZR ADLIYA VAZIRLIGI QOSHIDAGI YURISTLAR MALAKASINI OSHIRISH MARKAZI</t>
  </si>
  <si>
    <t>2904759</t>
  </si>
  <si>
    <t>0256/25</t>
  </si>
  <si>
    <t>2913390</t>
  </si>
  <si>
    <t>3011528</t>
  </si>
  <si>
    <t>3011640</t>
  </si>
  <si>
    <t>139/2025- TOSH</t>
  </si>
  <si>
    <t>CPIO-3224 shartnomaga 2-son qo`sh. kelish</t>
  </si>
  <si>
    <t>307387233</t>
  </si>
  <si>
    <t>42706975060042</t>
  </si>
  <si>
    <t>201079149</t>
  </si>
  <si>
    <t>310834769</t>
  </si>
  <si>
    <t>201991922</t>
  </si>
  <si>
    <t>302774340</t>
  </si>
  <si>
    <t>Davlat tili</t>
  </si>
  <si>
    <t>Gazlanmagan suv</t>
  </si>
  <si>
    <t>Advakatlar malakasini oshirish xizmati</t>
  </si>
  <si>
    <t>Malaka oshirish xizmati</t>
  </si>
  <si>
    <t>LAVAZZA kofe</t>
  </si>
  <si>
    <t>Abeniment to'lovlari</t>
  </si>
  <si>
    <t>Elektron hukumat loyihalarini boshqarish markazi</t>
  </si>
  <si>
    <t>DSK YaTIAM ERI kalitlarini ro'yxatga olish</t>
  </si>
  <si>
    <t>DSK YaTIAM ERI kalitlarini ro'yxatga olish markazi</t>
  </si>
  <si>
    <t>Jizax viloyatlar  uyushmasi tashkilotlari birlashmasi kengashi</t>
  </si>
  <si>
    <t>MChJ issiqlik dunyosi</t>
  </si>
  <si>
    <t>Yashil energiya MChJ</t>
  </si>
  <si>
    <t>Kiberxavfsixlik markazi DUK</t>
  </si>
  <si>
    <t>Samarqand suv taminodi MChJ</t>
  </si>
  <si>
    <t>Davlat tilida ish yuritish asoslarini o'qitish va malaka oshirish markazi</t>
  </si>
  <si>
    <t>YaTT Nabiyeva Muazzamxon</t>
  </si>
  <si>
    <t>DP Belton treyding</t>
  </si>
  <si>
    <t>Xalqaro quyosh energiyasi instituti</t>
  </si>
  <si>
    <t>Byudjet jarayonining ochiqligini ta’minlash 
maqsadida rasmiy veb-saytlarda ma’lumotlarni 
joylashtirish tartibi to‘g‘risidagi nizomga
1-ILOVA</t>
  </si>
  <si>
    <t xml:space="preserve"> 2025-yilda 
Sonat, radiatsiya va yadro xavfsizligi qo'mitasi tomonidan kam baxoli va tez eskiruvchi buyumlar xarid qilish uchun o'tkazilgan tanlovlar (tenderlar) va amalga oshirilgan davlat xaridlari to'g'risidagi
MA`LUMOTLAR</t>
  </si>
  <si>
    <t>MA’LUMOT</t>
  </si>
  <si>
    <t>(ming so‘m)</t>
  </si>
  <si>
    <t>Hisobot davri mobaynida byudjetdan ajratilayotgan mablag‘lar summasi</t>
  </si>
  <si>
    <t>shundan:</t>
  </si>
  <si>
    <t>Т/r</t>
  </si>
  <si>
    <t>O‘z tasarrufidagi byudjet tashkilotlarining nomlanishi</t>
  </si>
  <si>
    <t>Sonat, radiatsiya va yadro xavfsizligi qo'mitasi</t>
  </si>
  <si>
    <t>jami</t>
  </si>
  <si>
    <t>ish haqi va unga tenglashtiruvchi to‘lovlar miqdori</t>
  </si>
  <si>
    <t>yagona ijtimoiy soliq</t>
  </si>
  <si>
    <t>boshqa joriy xarajatlar</t>
  </si>
  <si>
    <t>ob’ektlarni loyihalashtirish, qurish, (rekonstruksiya qilish) va ta’mirlash ishlari uchun kapital qo‘yilmalar</t>
  </si>
  <si>
    <t>2025 yilda 1-chorak
 Sanoat, radiasiya va yadro xavfsizligi qo'mitasining byudjetdan ajratilgan mablag‘larning chegaralangan miqdorining o‘z tasarrufidagi byudjet tashkilotlari kesimida taqsimoti to‘g‘risida</t>
  </si>
  <si>
    <t>Byudjet jarayonining ochiqligini ta’minlash 
maqsadida rasmiy veb-saytlarda ma’lumotlarni 
joylashtirish tartibi to‘g‘risidagi nizomga
2-ILOVA</t>
  </si>
  <si>
    <t>Buyurtmachi</t>
  </si>
  <si>
    <t>Loyixaning nomlanishi</t>
  </si>
  <si>
    <t>Loyixa quvvati</t>
  </si>
  <si>
    <t>Loyixani amalga oshirish davri</t>
  </si>
  <si>
    <t>Pudratchi to‘g‘risida ma’lumotlar</t>
  </si>
  <si>
    <t>Korxona STIRi</t>
  </si>
  <si>
    <t>Loyixani amalga oshirish qiymati (ming so‘m)</t>
  </si>
  <si>
    <t>shundan o‘zlashtarilgan mablag‘lar (ming so‘m)</t>
  </si>
  <si>
    <t>Loyixani moliyalash-tirish manbasi (byudjet/ byudjetdan tashqari mablag‘lar)</t>
  </si>
  <si>
    <t>Sanoat, radiasiya va yadro xavfsizligi qo'mitasida kapital qo‘yilmalar hisobidan amalga oshirilayotgan loyihalar mavjud emas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</si>
  <si>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</si>
  <si>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 xml:space="preserve">Byudjet jarayonining ochiqligini ta’minlash 
maqsadida rasmiy veb-saytlarda ma’lumotlarni 
joylashtirish tartibi to‘g‘risidagi nizomga
3-ILOVA
</t>
  </si>
  <si>
    <t>Т/к</t>
  </si>
  <si>
    <t>Hisobot davri</t>
  </si>
  <si>
    <t>1-chorak</t>
  </si>
  <si>
    <t>Yo‘nalishlari</t>
  </si>
  <si>
    <t>Tovar (ish va xizmat)lar xarid qilish uchun tuzilgan shartnomalar</t>
  </si>
  <si>
    <t>Moliyalashtirish manbasi*</t>
  </si>
  <si>
    <t>soni</t>
  </si>
  <si>
    <t>summa</t>
  </si>
  <si>
    <t>kam baholi va tez eskiruvchi buyumlar xarid qilish</t>
  </si>
  <si>
    <t>qurilish, rekonstruksiya qilish va ta’mirlash</t>
  </si>
  <si>
    <t>saqlash xarajatlari bilan bog‘liq xaridlar</t>
  </si>
  <si>
    <t>O‘zbekiston Respublikasining Davlat byudjeti, Byudjetdan tashqari jamg‘arma mablag‘lari</t>
  </si>
  <si>
    <t xml:space="preserve">Byudjet jarayonining ochiqligini ta’minlash 
maqsadida rasmiy veb-saytlarda ma’lumotlarni 
joylashtirish tartibi to‘g‘risidagi nizomga
4-ILOVA
</t>
  </si>
  <si>
    <t>Harid jarayonini amalga oshirish turi</t>
  </si>
  <si>
    <t>Lot/shartnoma raqami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</si>
  <si>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</si>
  <si>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</si>
  <si>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</si>
  <si>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</si>
  <si>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2025 yilda  1-chorakda
Sanoat, radiasiya va yadro xavfsizligi qo'mitasi tomonidan asosiy vositalar xarid qilish uchun o‘tkazilgan tanlovlar (tenderlar)
va amalga oshirilgan davlat xaridlari to‘g‘risidagi
MA’LUMOTLAR</t>
  </si>
  <si>
    <t>Sanoat, radiasiya va yadro xavfsizligi qo'mitasi tomonidan 2025 yil 1chorakda asosiy vositalar xarid qilish uchun tanlovlar (tenderlar)
o‘tkazilmadi</t>
  </si>
  <si>
    <t>2025 yil 1-chorak
Sanoat, radiasiya va yadro xavfsizligi qo'mitasi tomonidan o‘tkazilgan tanlovlar (tenderlar) va amalga oshirilgan davlat xaridlari to‘g‘risidagi
MA’LUMOTLAR</t>
  </si>
  <si>
    <t>2025 yil 1 chorak
Sanoat, radiasiya va yadro xavfsizligi qo'mitasida kapital qo‘yilmalar hisobidan amalga oshirilayotgan loyihalarning ijrosi to‘g‘risidagi
MA’LUMOTLAR</t>
  </si>
  <si>
    <t>1-chorak xammasi</t>
  </si>
  <si>
    <t xml:space="preserve">Byudjet jarayonining ochiqligini ta’minlash 
maqsadida rasmiy veb-saytlarda ma’lumotlarni 
joylashtirish tartibi to‘g‘risidagi nizomga
6-ILOVA
</t>
  </si>
  <si>
    <t>2025 yilda                                                                                                                                                                                                                                                                Sanoat, radiasiya va yadro xavfsizligi qo'mitas tomonidan qurilish, rekonstruksiya qilish va ta’mirlash ishlari bo‘yicha o‘tkazilgan tanlovlar (tenderlar) to‘g‘risidagi
MA’LUMOTLAR</t>
  </si>
  <si>
    <t>Tadbir nomi</t>
  </si>
  <si>
    <t>Shartnomaning umumiy qiymati 
(ming so‘m)</t>
  </si>
  <si>
    <t>Sanoat, radiasiya va yadro xavfsizligi qo'mitas tomonidan 2025 yil 1-chorakdada qurilish, rekonstruksiya qilish va ta’mirlash ishlari bo‘yicha tanlovlar (tenderlar) o‘tkazilmadi</t>
  </si>
  <si>
    <t>Byudjet jarayonining ochiqligini ta’minlash 
maqsadida rasmiy veb-saytlarda ma’lumotlarni 
joylashtirish tartibi to‘g‘risidagi nizomga
7-ILOVA</t>
  </si>
  <si>
    <t>2025 yilda
O‘zbekiston Respublikasining Davlat byudjetidan moliyalashtiriladigan ijtimoiy va ishlab chiqarish infratuzilmasini rivojlantirish
dasturlarining ijro etilishi to‘g‘risidagi 
MA’LUMOT</t>
  </si>
  <si>
    <t>Birinchi darajali byudjet mablag‘lari taqsimlovchi nomi*</t>
  </si>
  <si>
    <t>Ob’ekt soni</t>
  </si>
  <si>
    <t>Rejalashtirilgan mablag‘</t>
  </si>
  <si>
    <t>Yil boshida uchun tasdiqlangan dastur asosida (ming so‘m)</t>
  </si>
  <si>
    <t>Yil davomida
qo‘shimcha ajratilgan mablag‘lar asosida
(ming so‘m)</t>
  </si>
  <si>
    <t>Moliyalashtiril-gan mablag‘
(ming so‘m)</t>
  </si>
  <si>
    <t>Bajarilgan ishlar va xarajatlarning miqdori
 (ming so‘m)</t>
  </si>
  <si>
    <t>Ajratilgan mablag‘ning o‘zlashtirilishi (%)</t>
  </si>
  <si>
    <t>*Izoh: Davlat byudjeti to‘g‘risidagi qonunda belgilangan birinchi darajali byudjet mablag‘lari taqsimlovchilar bo‘yicha to‘ldiriladi.</t>
  </si>
  <si>
    <t>Byudjet jarayonining ochiqligini ta’minlash 
maqsadida rasmiy veb-saytlarda ma’lumotlarni 
joylashtirish tartibi to‘g‘risidagi nizomga
8-ILOVA</t>
  </si>
  <si>
    <t>2025 yilda
O‘zbekiston Respublikasining Davlat byudjetidan moliyalashtiriladigan ijtimoiy va ishlab chiqarish
infratuzilmasini rivojlantirish dasturlarining ijro etilishi to‘g‘risidagi 
MA’LUMOT</t>
  </si>
  <si>
    <t>Ob’ekt nomi va manzili</t>
  </si>
  <si>
    <t>Amalga oshirish muddati</t>
  </si>
  <si>
    <t>O‘lchov birligi</t>
  </si>
  <si>
    <t>Loyiha quvvati</t>
  </si>
  <si>
    <t>Yil boshida uchun tasdiqlangan dastur asosida
(ming so‘m)</t>
  </si>
  <si>
    <t>Moliyalash-tirilgan mablag‘
(ming so‘m)</t>
  </si>
  <si>
    <t>Ajratilgan mablag‘ning o‘zlash-tirilishi (%)</t>
  </si>
  <si>
    <t>Dasturga kiritish uchun asos</t>
  </si>
  <si>
    <t>Sanoat, radiasiya va yadro xavfsizligi qo'mitasi tomonidan 2025 yil 1-chorakdada O‘zbekiston Respublikasining Davlat byudjetidan moliyalashtiriladigan ijtimoiy va ishlab chiqarish infratuzilmasini rivojlantirish
dasturlarining ijro etilishi to‘g‘risidagi dastur mavjud emas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</si>
  <si>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</si>
  <si>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</si>
  <si>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</si>
  <si>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</si>
  <si>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</si>
  <si>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ta’mirlash</t>
  </si>
  <si>
    <t>Sanoat, radiasiya va yadro xavfsizligi qo'mitasidan 2025 yil 1-chorakdada O‘zbekiston Respublikasining Davlat byudjetidan moliyalashtiriladigan ijtimoiy va ishlab chiqarish dasturi mavjud emas</t>
  </si>
  <si>
    <t>Byudjet jarayonining ochiqligini ta’minlash 
maqsadida rasmiy veb-saytlarda ma’lumotlarni 
joylashtirish tartibi to‘g‘risidagi nizomga
9-ILOVA</t>
  </si>
  <si>
    <t>Taqdim etilgan soliq imtiyozlari 
RO‘YXATI
 yanvar-dekabr (oy) 2025 yil *</t>
  </si>
  <si>
    <t>Soliq turi</t>
  </si>
  <si>
    <t>Imtiyoz nomi</t>
  </si>
  <si>
    <t>Xuquqiy xujjat turi</t>
  </si>
  <si>
    <t>Xujjat raqami va sanasi</t>
  </si>
  <si>
    <t>Imtiyozning amal qilish muddati</t>
  </si>
  <si>
    <t>Sanoat, radiasiya va yadro xavfsizligi qo'mitasidan 2025 yil 1-chorakdada taqdim etilgan soliq imtiyozi mavjud emas</t>
  </si>
  <si>
    <t>Byudjet jarayonining ochiqligini ta’minlash 
maqsadida rasmiy veb-saytlarda ma’lumotlarni 
joylashtirish tartibi to‘g‘risidagi nizomga
10-ILOVA</t>
  </si>
  <si>
    <t>Taqdim etilgan bojxona imtiyozlari 
RO‘YXATI
 yanvar-dekabr (oy) 2025 yil *</t>
  </si>
  <si>
    <t>Xujjat turi</t>
  </si>
  <si>
    <t>Xujjat raqami</t>
  </si>
  <si>
    <t>Xujjat tasdiqlangan sana</t>
  </si>
  <si>
    <t>Xujjat nomi</t>
  </si>
  <si>
    <t>Hujjatning tuzilmaviy birligi</t>
  </si>
  <si>
    <t>Kuchga kirish sanasi</t>
  </si>
  <si>
    <t>Xujjatning amal qilish muddati</t>
  </si>
  <si>
    <t>Imtiyoz turi</t>
  </si>
  <si>
    <t>Bojxona to‘lovi</t>
  </si>
  <si>
    <t>Aksiz solig‘i</t>
  </si>
  <si>
    <t>QQS</t>
  </si>
  <si>
    <t>Imtiyoz berilgan soha nomi</t>
  </si>
  <si>
    <t>Sanoat, radiasiya va yadro xavfsizligi qo'mitasidan 2025 yil 1-chorakdada taqdim etilganbojxona imtiyozi mavjud emas</t>
  </si>
  <si>
    <t>Byudjet jarayonining ochiqligini ta’minlash 
maqsadida rasmiy veb-saytlarda ma’lumotlarni 
joylashtirish tartibi to‘g‘risidagi nizomga
11-ILOVA</t>
  </si>
  <si>
    <t>2025 yilda
Tadbirkorlik sub’ektlariga taqdim etilgan soliq imtiyozlari to‘g‘risida
MA’LUMOT</t>
  </si>
  <si>
    <t>Tadbirkorlik sub’ekti nomi</t>
  </si>
  <si>
    <t>STIR</t>
  </si>
  <si>
    <t>Jami imtiyoz summasi
(ming so‘m)</t>
  </si>
  <si>
    <t>Sanoat, radiasiya va yadro xavfsizligi qo'mitasidan 2025 yil 1-chorakdada tadbirkorlik sub’ektlariga taqdim etilgan soliq imtiyozlari mavjud emas</t>
  </si>
  <si>
    <t>Sanoat, radiasiya va yadro xavfsizligi qo'mitasidan  2025 yil 1-chorakdada Tadbirkor sub’ektlariga taqdim etilgan bojxona imtiyozi mavjud emas</t>
  </si>
  <si>
    <t>Byudjet jarayonining ochiqligini ta’minlash 
maqsadida rasmiy veb-saytlarda ma’lumotlarni 
joylashtirish tartibi to‘g‘risidagi nizomga
12-ILOVA</t>
  </si>
  <si>
    <t>2025 yilda
Tadbirkorlik sub’ektlariga taqdim etilgan bojxona imtiyozlari to‘g‘risida
MA’LUMOT</t>
  </si>
  <si>
    <t>Sanoat, radiasiya va yadro xavfsizligi qo'mitasidan 2025 yil 1-chorakdada Davlat moliyaviy nazorat organlari tomonidan o‘tkazilgan nazorat tadbirlari mavjud emas</t>
  </si>
  <si>
    <t>Byudjet jarayonining ochiqligini ta’minlash 
maqsadida rasmiy veb-saytlarda ma’lumotlarni joylashtirish tartibi to‘g‘risidagi nizomga
13-ILOVA</t>
  </si>
  <si>
    <t>2025 yilda
O‘zbekiston Respublikasining Davlat moliyaviy nazorat organlari tomonidan o‘tkazilgan nazorat tadbirlari yuzasidagn
MA’LUMOT</t>
  </si>
  <si>
    <t>R  E  J  A S  I *</t>
  </si>
  <si>
    <t>Nazorat tadbirlari mazmuni</t>
  </si>
  <si>
    <t>O‘tkazish sanasi</t>
  </si>
  <si>
    <t>Ob’ektlar nomi</t>
  </si>
  <si>
    <t>*Har chorak yakunlari bo‘yicha o‘tkazilgan nazorat tadbirlari natijalari yuzasidan vazirliklar va hududlar kesimida ma’lumot taqdim etiladi.</t>
  </si>
  <si>
    <t>Byudjet jarayonining ochiqligini ta’minlash 
maqsadida rasmiy veb-saytlarda ma’lumotlarni 
joylashtirish tartibi to‘g‘risidagi nizomga
14-ILOVA</t>
  </si>
  <si>
    <t>2025 yilda
Sanoat, radiasiya va yadro xavfsizligi qo'mitasi Davlat maqsadli jamg‘armalardan ajratilgan subsidiyalar, kreditlar hamda tijorat banklariga joylashtirilgan depozitlar to‘g‘risidagi</t>
  </si>
  <si>
    <t>MA’LUMOTLAR</t>
  </si>
  <si>
    <t>Ma'lumot mavjud emas</t>
  </si>
  <si>
    <t>Бюджет маблағлари ҳисобидан</t>
  </si>
  <si>
    <t>бюджетдан ташқари маблағлар ҳисобидан</t>
  </si>
  <si>
    <t>(минг.сўмда)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</si>
</sst>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_ ;[Red]\-#,##0.0\ "/>
    <numFmt numFmtId="167" formatCode="_-* #,##0.00_р_._-;\-* #,##0.00_р_._-;_-* &quot;-&quot;??_р_._-;_-@_-"/>
    <numFmt numFmtId="168" formatCode="#,##0.0"/>
  </numFmts>
  <fonts count="3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3" fillId="0" borderId="0"/>
    <xf numFmtId="0" fontId="27" fillId="0" borderId="0"/>
    <xf numFmtId="43" fontId="31" fillId="0" borderId="0" applyFont="0" applyFill="0" applyBorder="0" applyAlignment="0" applyProtection="0"/>
  </cellStyleXfs>
  <cellXfs count="216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166" fontId="20" fillId="0" borderId="10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" fontId="5" fillId="0" borderId="1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4" xfId="0" applyFont="1" applyBorder="1"/>
    <xf numFmtId="0" fontId="24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166" fontId="26" fillId="0" borderId="14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3" fontId="15" fillId="0" borderId="0" xfId="0" applyNumberFormat="1" applyFont="1" applyAlignment="1">
      <alignment horizontal="center" vertical="top" wrapText="1"/>
    </xf>
    <xf numFmtId="3" fontId="30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15" xfId="0" applyNumberFormat="1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5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67" fontId="35" fillId="0" borderId="15" xfId="0" applyNumberFormat="1" applyFont="1" applyBorder="1" applyAlignment="1">
      <alignment horizontal="center" vertical="center"/>
    </xf>
    <xf numFmtId="165" fontId="36" fillId="0" borderId="15" xfId="0" applyNumberFormat="1" applyFont="1" applyBorder="1" applyAlignment="1">
      <alignment horizontal="center" vertical="center"/>
    </xf>
    <xf numFmtId="167" fontId="35" fillId="0" borderId="6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37" fillId="0" borderId="15" xfId="0" applyFont="1" applyBorder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4" fillId="0" borderId="11" xfId="0" applyNumberFormat="1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8" fillId="0" borderId="0" xfId="2" applyFont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3" fontId="22" fillId="3" borderId="5" xfId="0" applyNumberFormat="1" applyFont="1" applyFill="1" applyBorder="1" applyAlignment="1">
      <alignment horizontal="center" vertical="center" wrapText="1"/>
    </xf>
    <xf numFmtId="3" fontId="22" fillId="3" borderId="11" xfId="0" applyNumberFormat="1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5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top" wrapText="1"/>
    </xf>
    <xf numFmtId="3" fontId="21" fillId="3" borderId="11" xfId="0" applyNumberFormat="1" applyFont="1" applyFill="1" applyBorder="1" applyAlignment="1">
      <alignment horizontal="center" vertical="top" wrapText="1"/>
    </xf>
    <xf numFmtId="3" fontId="21" fillId="3" borderId="6" xfId="0" applyNumberFormat="1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vertical="center"/>
    </xf>
    <xf numFmtId="0" fontId="3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167" fontId="33" fillId="4" borderId="15" xfId="3" applyNumberFormat="1" applyFont="1" applyFill="1" applyBorder="1" applyAlignment="1" applyProtection="1">
      <alignment horizontal="left" vertical="center"/>
    </xf>
    <xf numFmtId="3" fontId="5" fillId="4" borderId="0" xfId="0" applyNumberFormat="1" applyFont="1" applyFill="1" applyAlignment="1">
      <alignment horizontal="left" vertical="top" wrapText="1"/>
    </xf>
    <xf numFmtId="0" fontId="38" fillId="4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vertical="center" wrapText="1"/>
    </xf>
    <xf numFmtId="0" fontId="38" fillId="5" borderId="15" xfId="0" applyFont="1" applyFill="1" applyBorder="1" applyAlignment="1">
      <alignment vertical="center"/>
    </xf>
    <xf numFmtId="164" fontId="38" fillId="5" borderId="15" xfId="0" applyNumberFormat="1" applyFont="1" applyFill="1" applyBorder="1" applyAlignment="1">
      <alignment vertical="center"/>
    </xf>
    <xf numFmtId="167" fontId="33" fillId="5" borderId="15" xfId="3" applyNumberFormat="1" applyFont="1" applyFill="1" applyBorder="1" applyAlignment="1" applyProtection="1">
      <alignment horizontal="right" vertical="center"/>
    </xf>
    <xf numFmtId="3" fontId="5" fillId="5" borderId="0" xfId="0" applyNumberFormat="1" applyFont="1" applyFill="1" applyAlignment="1">
      <alignment horizontal="left" vertical="top" wrapText="1"/>
    </xf>
    <xf numFmtId="0" fontId="33" fillId="5" borderId="15" xfId="0" applyFont="1" applyFill="1" applyBorder="1" applyAlignment="1">
      <alignment horizontal="center" vertical="center" wrapText="1"/>
    </xf>
    <xf numFmtId="167" fontId="33" fillId="5" borderId="15" xfId="3" applyNumberFormat="1" applyFont="1" applyFill="1" applyBorder="1" applyAlignment="1" applyProtection="1">
      <alignment horizontal="left" vertical="center"/>
    </xf>
    <xf numFmtId="4" fontId="38" fillId="5" borderId="15" xfId="0" applyNumberFormat="1" applyFont="1" applyFill="1" applyBorder="1" applyAlignment="1">
      <alignment vertical="center"/>
    </xf>
    <xf numFmtId="0" fontId="38" fillId="5" borderId="15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_2012 йил иш режаси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AD13"/>
  <sheetViews>
    <sheetView tabSelected="1" zoomScale="85" zoomScaleNormal="85" zoomScaleSheetLayoutView="100" workbookViewId="0">
      <selection activeCell="E12" sqref="E12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F1" s="91" t="s">
        <v>210</v>
      </c>
      <c r="G1" s="92"/>
    </row>
    <row r="2" spans="1:30" x14ac:dyDescent="0.3">
      <c r="F2" s="93"/>
      <c r="G2" s="93"/>
    </row>
    <row r="3" spans="1:30" ht="4.5" customHeight="1" x14ac:dyDescent="0.3">
      <c r="F3" s="93"/>
      <c r="G3" s="93"/>
    </row>
    <row r="4" spans="1:30" x14ac:dyDescent="0.3">
      <c r="F4" s="93"/>
      <c r="G4" s="93"/>
    </row>
    <row r="5" spans="1:30" ht="3.75" customHeight="1" x14ac:dyDescent="0.3"/>
    <row r="6" spans="1:30" ht="57.6" customHeight="1" x14ac:dyDescent="0.3">
      <c r="A6" s="96" t="s">
        <v>224</v>
      </c>
      <c r="B6" s="96"/>
      <c r="C6" s="96"/>
      <c r="D6" s="96"/>
      <c r="E6" s="96"/>
      <c r="F6" s="96"/>
      <c r="G6" s="96"/>
    </row>
    <row r="7" spans="1:30" x14ac:dyDescent="0.3">
      <c r="A7" s="97" t="s">
        <v>212</v>
      </c>
      <c r="B7" s="97"/>
      <c r="C7" s="97"/>
      <c r="D7" s="97"/>
      <c r="E7" s="97"/>
      <c r="F7" s="97"/>
      <c r="G7" s="97"/>
    </row>
    <row r="8" spans="1:30" ht="19.5" x14ac:dyDescent="0.3">
      <c r="G8" s="75" t="s">
        <v>213</v>
      </c>
    </row>
    <row r="9" spans="1:30" ht="32.450000000000003" customHeight="1" x14ac:dyDescent="0.3">
      <c r="A9" s="98" t="s">
        <v>216</v>
      </c>
      <c r="B9" s="98" t="s">
        <v>217</v>
      </c>
      <c r="C9" s="98" t="s">
        <v>214</v>
      </c>
      <c r="D9" s="98"/>
      <c r="E9" s="98"/>
      <c r="F9" s="98"/>
      <c r="G9" s="98"/>
      <c r="H9" s="6"/>
      <c r="I9" s="6"/>
      <c r="J9" s="6"/>
      <c r="K9" s="6"/>
    </row>
    <row r="10" spans="1:30" ht="45.75" customHeight="1" x14ac:dyDescent="0.3">
      <c r="A10" s="98"/>
      <c r="B10" s="98"/>
      <c r="C10" s="98" t="s">
        <v>219</v>
      </c>
      <c r="D10" s="98" t="s">
        <v>215</v>
      </c>
      <c r="E10" s="98"/>
      <c r="F10" s="98"/>
      <c r="G10" s="98"/>
    </row>
    <row r="11" spans="1:30" ht="93.75" x14ac:dyDescent="0.3">
      <c r="A11" s="98"/>
      <c r="B11" s="98"/>
      <c r="C11" s="98"/>
      <c r="D11" s="4" t="s">
        <v>220</v>
      </c>
      <c r="E11" s="4" t="s">
        <v>221</v>
      </c>
      <c r="F11" s="4" t="s">
        <v>222</v>
      </c>
      <c r="G11" s="4" t="s">
        <v>223</v>
      </c>
    </row>
    <row r="12" spans="1:30" ht="45" customHeight="1" x14ac:dyDescent="0.3">
      <c r="A12" s="10">
        <v>1</v>
      </c>
      <c r="B12" s="79" t="s">
        <v>218</v>
      </c>
      <c r="C12" s="11">
        <f>+D12+E12+F12</f>
        <v>7576727</v>
      </c>
      <c r="D12" s="10">
        <v>4224762</v>
      </c>
      <c r="E12" s="10">
        <v>985367</v>
      </c>
      <c r="F12" s="10">
        <f>274848+7752+309123+1774875</f>
        <v>2366598</v>
      </c>
      <c r="G12" s="10">
        <v>0</v>
      </c>
    </row>
    <row r="13" spans="1:30" s="9" customFormat="1" ht="42" customHeight="1" x14ac:dyDescent="0.3">
      <c r="A13" s="94" t="s">
        <v>2</v>
      </c>
      <c r="B13" s="95"/>
      <c r="C13" s="4">
        <f>SUM(C12:C12)</f>
        <v>7576727</v>
      </c>
      <c r="D13" s="4">
        <f>SUM(D12:D12)</f>
        <v>4224762</v>
      </c>
      <c r="E13" s="4">
        <f>SUM(E12:E12)</f>
        <v>985367</v>
      </c>
      <c r="F13" s="4">
        <f>SUM(F12:F12)</f>
        <v>2366598</v>
      </c>
      <c r="G13" s="4">
        <f>SUM(G12:G12)</f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</sheetData>
  <mergeCells count="12">
    <mergeCell ref="F1:G1"/>
    <mergeCell ref="F2:G2"/>
    <mergeCell ref="F3:G3"/>
    <mergeCell ref="F4:G4"/>
    <mergeCell ref="A13:B13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R26"/>
  <sheetViews>
    <sheetView view="pageBreakPreview" zoomScaleNormal="100" zoomScaleSheetLayoutView="100" workbookViewId="0">
      <selection activeCell="A8" sqref="A8:L8"/>
    </sheetView>
  </sheetViews>
  <sheetFormatPr defaultRowHeight="15" x14ac:dyDescent="0.25"/>
  <cols>
    <col min="1" max="1" width="6" style="25" customWidth="1"/>
    <col min="2" max="3" width="11.5703125" style="25" bestFit="1" customWidth="1"/>
    <col min="4" max="4" width="14.42578125" style="25" customWidth="1"/>
    <col min="5" max="5" width="16" style="25" bestFit="1" customWidth="1"/>
    <col min="6" max="6" width="15.28515625" style="25" bestFit="1" customWidth="1"/>
    <col min="7" max="7" width="13.7109375" style="25" customWidth="1"/>
    <col min="8" max="8" width="14.5703125" style="25" customWidth="1"/>
    <col min="9" max="9" width="12.28515625" style="25" customWidth="1"/>
    <col min="10" max="10" width="12.7109375" style="25" customWidth="1"/>
    <col min="11" max="11" width="12" style="25" customWidth="1"/>
    <col min="12" max="12" width="14.85546875" style="25" customWidth="1"/>
    <col min="13" max="16384" width="9.140625" style="25"/>
  </cols>
  <sheetData>
    <row r="1" spans="1:18" ht="63.75" customHeight="1" x14ac:dyDescent="0.25">
      <c r="I1" s="111" t="s">
        <v>304</v>
      </c>
      <c r="J1" s="111"/>
      <c r="K1" s="111"/>
      <c r="L1" s="111"/>
    </row>
    <row r="4" spans="1:18" ht="48" customHeight="1" x14ac:dyDescent="0.25">
      <c r="A4" s="146" t="s">
        <v>305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6" spans="1:18" x14ac:dyDescent="0.25">
      <c r="A6" s="153" t="s">
        <v>216</v>
      </c>
      <c r="B6" s="153" t="s">
        <v>306</v>
      </c>
      <c r="C6" s="153" t="s">
        <v>307</v>
      </c>
      <c r="D6" s="153" t="s">
        <v>308</v>
      </c>
      <c r="E6" s="153" t="s">
        <v>309</v>
      </c>
      <c r="F6" s="153" t="s">
        <v>310</v>
      </c>
      <c r="G6" s="153" t="s">
        <v>311</v>
      </c>
      <c r="H6" s="153" t="s">
        <v>312</v>
      </c>
      <c r="I6" s="150" t="s">
        <v>313</v>
      </c>
      <c r="J6" s="151"/>
      <c r="K6" s="152"/>
      <c r="L6" s="153" t="s">
        <v>317</v>
      </c>
      <c r="M6" s="63"/>
      <c r="N6" s="63"/>
      <c r="O6" s="63"/>
      <c r="P6" s="63"/>
      <c r="Q6" s="63"/>
      <c r="R6" s="63"/>
    </row>
    <row r="7" spans="1:18" ht="28.5" x14ac:dyDescent="0.25">
      <c r="A7" s="154"/>
      <c r="B7" s="154"/>
      <c r="C7" s="154"/>
      <c r="D7" s="154"/>
      <c r="E7" s="154"/>
      <c r="F7" s="154"/>
      <c r="G7" s="154"/>
      <c r="H7" s="154"/>
      <c r="I7" s="60" t="s">
        <v>314</v>
      </c>
      <c r="J7" s="60" t="s">
        <v>315</v>
      </c>
      <c r="K7" s="60" t="s">
        <v>316</v>
      </c>
      <c r="L7" s="154"/>
      <c r="M7" s="63"/>
      <c r="N7" s="63"/>
      <c r="O7" s="63"/>
      <c r="P7" s="63"/>
      <c r="Q7" s="63"/>
      <c r="R7" s="63"/>
    </row>
    <row r="8" spans="1:18" ht="39.75" customHeight="1" x14ac:dyDescent="0.25">
      <c r="A8" s="147" t="s">
        <v>318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9"/>
      <c r="M8" s="63"/>
      <c r="N8" s="63"/>
      <c r="O8" s="63"/>
      <c r="P8" s="63"/>
      <c r="Q8" s="63"/>
      <c r="R8" s="63"/>
    </row>
    <row r="9" spans="1:18" x14ac:dyDescent="0.25">
      <c r="A9" s="64"/>
      <c r="B9" s="64"/>
      <c r="C9" s="64"/>
      <c r="D9" s="50"/>
      <c r="E9" s="50"/>
      <c r="F9" s="50"/>
      <c r="G9" s="50"/>
      <c r="H9" s="50"/>
      <c r="I9" s="50"/>
      <c r="J9" s="50"/>
      <c r="K9" s="50"/>
      <c r="L9" s="50"/>
      <c r="M9" s="63"/>
      <c r="N9" s="63"/>
      <c r="O9" s="63"/>
      <c r="P9" s="63"/>
      <c r="Q9" s="63"/>
      <c r="R9" s="63"/>
    </row>
    <row r="10" spans="1:18" x14ac:dyDescent="0.25">
      <c r="A10" s="64"/>
      <c r="B10" s="64"/>
      <c r="C10" s="64"/>
      <c r="D10" s="50"/>
      <c r="E10" s="50"/>
      <c r="F10" s="50"/>
      <c r="G10" s="50"/>
      <c r="H10" s="50"/>
      <c r="I10" s="50"/>
      <c r="J10" s="50"/>
      <c r="K10" s="50"/>
      <c r="L10" s="50"/>
      <c r="M10" s="63"/>
      <c r="N10" s="63"/>
      <c r="O10" s="63"/>
      <c r="P10" s="63"/>
      <c r="Q10" s="63"/>
      <c r="R10" s="63"/>
    </row>
    <row r="11" spans="1:18" x14ac:dyDescent="0.25">
      <c r="A11" s="64"/>
      <c r="B11" s="64"/>
      <c r="C11" s="64"/>
      <c r="D11" s="50"/>
      <c r="E11" s="50"/>
      <c r="F11" s="50"/>
      <c r="G11" s="50"/>
      <c r="H11" s="50"/>
      <c r="I11" s="50"/>
      <c r="J11" s="50"/>
      <c r="K11" s="50"/>
      <c r="L11" s="50"/>
      <c r="M11" s="63"/>
      <c r="N11" s="63"/>
      <c r="O11" s="63"/>
      <c r="P11" s="63"/>
      <c r="Q11" s="63"/>
      <c r="R11" s="63"/>
    </row>
    <row r="12" spans="1:18" x14ac:dyDescent="0.25">
      <c r="A12" s="64"/>
      <c r="B12" s="64"/>
      <c r="C12" s="64"/>
      <c r="D12" s="50"/>
      <c r="E12" s="50"/>
      <c r="F12" s="50"/>
      <c r="G12" s="50"/>
      <c r="H12" s="50"/>
      <c r="I12" s="50"/>
      <c r="J12" s="50"/>
      <c r="K12" s="50"/>
      <c r="L12" s="50"/>
      <c r="M12" s="63"/>
      <c r="N12" s="63"/>
      <c r="O12" s="63"/>
      <c r="P12" s="63"/>
      <c r="Q12" s="63"/>
      <c r="R12" s="63"/>
    </row>
    <row r="13" spans="1:18" x14ac:dyDescent="0.25">
      <c r="A13" s="64"/>
      <c r="B13" s="64"/>
      <c r="C13" s="64"/>
      <c r="D13" s="50"/>
      <c r="E13" s="50"/>
      <c r="F13" s="50"/>
      <c r="G13" s="50"/>
      <c r="H13" s="50"/>
      <c r="I13" s="50"/>
      <c r="J13" s="50"/>
      <c r="K13" s="50"/>
      <c r="L13" s="50"/>
      <c r="M13" s="63"/>
      <c r="N13" s="63"/>
      <c r="O13" s="63"/>
      <c r="P13" s="63"/>
      <c r="Q13" s="63"/>
      <c r="R13" s="63"/>
    </row>
    <row r="14" spans="1:18" x14ac:dyDescent="0.25">
      <c r="A14" s="64"/>
      <c r="B14" s="64"/>
      <c r="C14" s="64"/>
      <c r="D14" s="50"/>
      <c r="E14" s="50"/>
      <c r="F14" s="50"/>
      <c r="G14" s="50"/>
      <c r="H14" s="50"/>
      <c r="I14" s="50"/>
      <c r="J14" s="50"/>
      <c r="K14" s="50"/>
      <c r="L14" s="50"/>
      <c r="M14" s="63"/>
      <c r="N14" s="63"/>
      <c r="O14" s="63"/>
      <c r="P14" s="63"/>
      <c r="Q14" s="63"/>
      <c r="R14" s="63"/>
    </row>
    <row r="15" spans="1:18" x14ac:dyDescent="0.25">
      <c r="A15" s="64"/>
      <c r="B15" s="64"/>
      <c r="C15" s="64"/>
      <c r="D15" s="50"/>
      <c r="E15" s="50"/>
      <c r="F15" s="50"/>
      <c r="G15" s="50"/>
      <c r="H15" s="50"/>
      <c r="I15" s="50"/>
      <c r="J15" s="50"/>
      <c r="K15" s="50"/>
      <c r="L15" s="50"/>
      <c r="M15" s="63"/>
      <c r="N15" s="63"/>
      <c r="O15" s="63"/>
      <c r="P15" s="63"/>
      <c r="Q15" s="63"/>
      <c r="R15" s="63"/>
    </row>
    <row r="16" spans="1:18" x14ac:dyDescent="0.25"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4:18" x14ac:dyDescent="0.25"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4:18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4:18" x14ac:dyDescent="0.25"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4:18" x14ac:dyDescent="0.25"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4:18" x14ac:dyDescent="0.25"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4:18" x14ac:dyDescent="0.25"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4:18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4:18" x14ac:dyDescent="0.25"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4:18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4:18" x14ac:dyDescent="0.25"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4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5" customWidth="1"/>
    <col min="2" max="2" width="46" style="25" customWidth="1"/>
    <col min="3" max="3" width="18" style="25" customWidth="1"/>
    <col min="4" max="4" width="44.5703125" style="25" customWidth="1"/>
    <col min="5" max="16384" width="9.140625" style="25"/>
  </cols>
  <sheetData>
    <row r="1" spans="1:4" ht="66" customHeight="1" x14ac:dyDescent="0.25">
      <c r="D1" s="45" t="s">
        <v>319</v>
      </c>
    </row>
    <row r="2" spans="1:4" ht="67.5" customHeight="1" x14ac:dyDescent="0.25">
      <c r="A2" s="140" t="s">
        <v>320</v>
      </c>
      <c r="B2" s="140"/>
      <c r="C2" s="140"/>
      <c r="D2" s="140"/>
    </row>
    <row r="4" spans="1:4" ht="30.75" customHeight="1" x14ac:dyDescent="0.25">
      <c r="A4" s="65" t="s">
        <v>216</v>
      </c>
      <c r="B4" s="65" t="s">
        <v>321</v>
      </c>
      <c r="C4" s="65" t="s">
        <v>322</v>
      </c>
      <c r="D4" s="65" t="s">
        <v>323</v>
      </c>
    </row>
    <row r="5" spans="1:4" ht="37.5" customHeight="1" x14ac:dyDescent="0.25">
      <c r="A5" s="155" t="s">
        <v>324</v>
      </c>
      <c r="B5" s="156"/>
      <c r="C5" s="156"/>
      <c r="D5" s="157"/>
    </row>
    <row r="6" spans="1:4" x14ac:dyDescent="0.25">
      <c r="A6" s="66">
        <v>1</v>
      </c>
      <c r="B6" s="67"/>
      <c r="C6" s="67"/>
      <c r="D6" s="68"/>
    </row>
    <row r="7" spans="1:4" x14ac:dyDescent="0.25">
      <c r="A7" s="66">
        <v>2</v>
      </c>
      <c r="B7" s="67"/>
      <c r="C7" s="67"/>
      <c r="D7" s="68"/>
    </row>
    <row r="8" spans="1:4" x14ac:dyDescent="0.25">
      <c r="A8" s="66">
        <f t="shared" ref="A8:A14" si="0">+A7+1</f>
        <v>3</v>
      </c>
      <c r="B8" s="67"/>
      <c r="C8" s="67"/>
      <c r="D8" s="68"/>
    </row>
    <row r="9" spans="1:4" x14ac:dyDescent="0.25">
      <c r="A9" s="66">
        <f t="shared" si="0"/>
        <v>4</v>
      </c>
      <c r="B9" s="67"/>
      <c r="C9" s="67"/>
      <c r="D9" s="68"/>
    </row>
    <row r="10" spans="1:4" x14ac:dyDescent="0.25">
      <c r="A10" s="66">
        <f t="shared" si="0"/>
        <v>5</v>
      </c>
      <c r="B10" s="67"/>
      <c r="C10" s="67"/>
      <c r="D10" s="68"/>
    </row>
    <row r="11" spans="1:4" x14ac:dyDescent="0.25">
      <c r="A11" s="66">
        <f t="shared" si="0"/>
        <v>6</v>
      </c>
      <c r="B11" s="67"/>
      <c r="C11" s="67"/>
      <c r="D11" s="68"/>
    </row>
    <row r="12" spans="1:4" x14ac:dyDescent="0.25">
      <c r="A12" s="66">
        <f t="shared" si="0"/>
        <v>7</v>
      </c>
      <c r="B12" s="67"/>
      <c r="C12" s="67"/>
      <c r="D12" s="68"/>
    </row>
    <row r="13" spans="1:4" x14ac:dyDescent="0.25">
      <c r="A13" s="66">
        <f t="shared" si="0"/>
        <v>8</v>
      </c>
      <c r="B13" s="67"/>
      <c r="C13" s="67"/>
      <c r="D13" s="68"/>
    </row>
    <row r="14" spans="1:4" x14ac:dyDescent="0.25">
      <c r="A14" s="66">
        <f t="shared" si="0"/>
        <v>9</v>
      </c>
      <c r="B14" s="67"/>
      <c r="C14" s="67"/>
      <c r="D14" s="68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D15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5" customWidth="1"/>
    <col min="2" max="2" width="38.42578125" style="25" customWidth="1"/>
    <col min="3" max="3" width="22.140625" style="25" customWidth="1"/>
    <col min="4" max="4" width="47.28515625" style="25" customWidth="1"/>
    <col min="5" max="16384" width="9.140625" style="25"/>
  </cols>
  <sheetData>
    <row r="1" spans="1:4" ht="60" customHeight="1" x14ac:dyDescent="0.25">
      <c r="D1" s="45" t="s">
        <v>326</v>
      </c>
    </row>
    <row r="2" spans="1:4" ht="64.5" customHeight="1" x14ac:dyDescent="0.25">
      <c r="A2" s="140" t="s">
        <v>327</v>
      </c>
      <c r="B2" s="140"/>
      <c r="C2" s="140"/>
      <c r="D2" s="140"/>
    </row>
    <row r="3" spans="1:4" x14ac:dyDescent="0.25">
      <c r="B3" s="158"/>
      <c r="C3" s="158"/>
      <c r="D3" s="158"/>
    </row>
    <row r="4" spans="1:4" ht="30.75" customHeight="1" x14ac:dyDescent="0.25">
      <c r="A4" s="65" t="s">
        <v>216</v>
      </c>
      <c r="B4" s="65" t="s">
        <v>321</v>
      </c>
      <c r="C4" s="65" t="s">
        <v>322</v>
      </c>
      <c r="D4" s="65" t="s">
        <v>323</v>
      </c>
    </row>
    <row r="5" spans="1:4" ht="30.75" customHeight="1" x14ac:dyDescent="0.25">
      <c r="A5" s="159" t="s">
        <v>325</v>
      </c>
      <c r="B5" s="160"/>
      <c r="C5" s="160"/>
      <c r="D5" s="161"/>
    </row>
    <row r="6" spans="1:4" x14ac:dyDescent="0.25">
      <c r="A6" s="66">
        <v>1</v>
      </c>
      <c r="B6" s="66"/>
      <c r="C6" s="66"/>
      <c r="D6" s="66"/>
    </row>
    <row r="7" spans="1:4" x14ac:dyDescent="0.25">
      <c r="A7" s="66">
        <f>+A6+1</f>
        <v>2</v>
      </c>
      <c r="B7" s="67"/>
      <c r="C7" s="67"/>
      <c r="D7" s="68"/>
    </row>
    <row r="8" spans="1:4" x14ac:dyDescent="0.25">
      <c r="A8" s="66">
        <f t="shared" ref="A8:A15" si="0">+A7+1</f>
        <v>3</v>
      </c>
      <c r="B8" s="67"/>
      <c r="C8" s="67"/>
      <c r="D8" s="68"/>
    </row>
    <row r="9" spans="1:4" x14ac:dyDescent="0.25">
      <c r="A9" s="66">
        <f t="shared" si="0"/>
        <v>4</v>
      </c>
      <c r="B9" s="67"/>
      <c r="C9" s="67"/>
      <c r="D9" s="68"/>
    </row>
    <row r="10" spans="1:4" x14ac:dyDescent="0.25">
      <c r="A10" s="66">
        <f t="shared" si="0"/>
        <v>5</v>
      </c>
      <c r="B10" s="67"/>
      <c r="C10" s="67"/>
      <c r="D10" s="68"/>
    </row>
    <row r="11" spans="1:4" x14ac:dyDescent="0.25">
      <c r="A11" s="66">
        <f t="shared" si="0"/>
        <v>6</v>
      </c>
      <c r="B11" s="67"/>
      <c r="C11" s="67"/>
      <c r="D11" s="68"/>
    </row>
    <row r="12" spans="1:4" x14ac:dyDescent="0.25">
      <c r="A12" s="66">
        <f t="shared" si="0"/>
        <v>7</v>
      </c>
      <c r="B12" s="67"/>
      <c r="C12" s="67"/>
      <c r="D12" s="68"/>
    </row>
    <row r="13" spans="1:4" x14ac:dyDescent="0.25">
      <c r="A13" s="66">
        <f t="shared" si="0"/>
        <v>8</v>
      </c>
      <c r="B13" s="67"/>
      <c r="C13" s="67"/>
      <c r="D13" s="68"/>
    </row>
    <row r="14" spans="1:4" x14ac:dyDescent="0.25">
      <c r="A14" s="66">
        <f t="shared" si="0"/>
        <v>9</v>
      </c>
      <c r="B14" s="67"/>
      <c r="C14" s="67"/>
      <c r="D14" s="68"/>
    </row>
    <row r="15" spans="1:4" x14ac:dyDescent="0.25">
      <c r="A15" s="66">
        <f t="shared" si="0"/>
        <v>10</v>
      </c>
      <c r="B15" s="67"/>
      <c r="C15" s="67"/>
      <c r="D15" s="68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J16"/>
  <sheetViews>
    <sheetView zoomScaleNormal="100" workbookViewId="0">
      <selection activeCell="A7" sqref="A7:D7"/>
    </sheetView>
  </sheetViews>
  <sheetFormatPr defaultRowHeight="15" x14ac:dyDescent="0.25"/>
  <cols>
    <col min="1" max="1" width="9.140625" style="25"/>
    <col min="2" max="2" width="52.85546875" style="25" customWidth="1"/>
    <col min="3" max="3" width="20.85546875" style="25" customWidth="1"/>
    <col min="4" max="4" width="55.85546875" style="25" customWidth="1"/>
    <col min="5" max="16384" width="9.140625" style="25"/>
  </cols>
  <sheetData>
    <row r="1" spans="1:10" ht="63" x14ac:dyDescent="0.25">
      <c r="A1" s="69"/>
      <c r="B1" s="70"/>
      <c r="C1" s="69"/>
      <c r="D1" s="90" t="s">
        <v>329</v>
      </c>
    </row>
    <row r="2" spans="1:10" ht="72.75" customHeight="1" x14ac:dyDescent="0.25">
      <c r="A2" s="140" t="s">
        <v>330</v>
      </c>
      <c r="B2" s="140"/>
      <c r="C2" s="140"/>
      <c r="D2" s="140"/>
      <c r="E2" s="71"/>
      <c r="F2" s="71"/>
      <c r="G2" s="71"/>
      <c r="H2" s="71"/>
      <c r="I2" s="71"/>
      <c r="J2" s="71"/>
    </row>
    <row r="3" spans="1:10" ht="19.5" x14ac:dyDescent="0.25">
      <c r="A3" s="163" t="s">
        <v>331</v>
      </c>
      <c r="B3" s="163"/>
      <c r="C3" s="163"/>
      <c r="D3" s="163"/>
    </row>
    <row r="4" spans="1:10" ht="18.75" x14ac:dyDescent="0.25">
      <c r="A4" s="69"/>
      <c r="B4" s="165"/>
      <c r="C4" s="165"/>
      <c r="D4" s="165"/>
    </row>
    <row r="5" spans="1:10" ht="24.75" customHeight="1" x14ac:dyDescent="0.25">
      <c r="A5" s="164" t="s">
        <v>216</v>
      </c>
      <c r="B5" s="164" t="s">
        <v>332</v>
      </c>
      <c r="C5" s="164" t="s">
        <v>333</v>
      </c>
      <c r="D5" s="164" t="s">
        <v>334</v>
      </c>
    </row>
    <row r="6" spans="1:10" ht="26.25" customHeight="1" x14ac:dyDescent="0.25">
      <c r="A6" s="164"/>
      <c r="B6" s="164"/>
      <c r="C6" s="164"/>
      <c r="D6" s="164"/>
    </row>
    <row r="7" spans="1:10" ht="55.5" customHeight="1" x14ac:dyDescent="0.25">
      <c r="A7" s="166" t="s">
        <v>328</v>
      </c>
      <c r="B7" s="167"/>
      <c r="C7" s="167"/>
      <c r="D7" s="168"/>
    </row>
    <row r="8" spans="1:10" ht="18.75" x14ac:dyDescent="0.25">
      <c r="A8" s="72"/>
      <c r="B8" s="73"/>
      <c r="C8" s="72"/>
      <c r="D8" s="72"/>
    </row>
    <row r="9" spans="1:10" ht="18.75" x14ac:dyDescent="0.25">
      <c r="A9" s="72"/>
      <c r="B9" s="73"/>
      <c r="C9" s="72"/>
      <c r="D9" s="72"/>
    </row>
    <row r="10" spans="1:10" ht="18.75" x14ac:dyDescent="0.25">
      <c r="A10" s="72"/>
      <c r="B10" s="73"/>
      <c r="C10" s="72"/>
      <c r="D10" s="72"/>
    </row>
    <row r="11" spans="1:10" ht="18.75" x14ac:dyDescent="0.25">
      <c r="A11" s="72"/>
      <c r="B11" s="73"/>
      <c r="C11" s="72"/>
      <c r="D11" s="72"/>
    </row>
    <row r="12" spans="1:10" ht="18.75" x14ac:dyDescent="0.25">
      <c r="A12" s="72"/>
      <c r="B12" s="72"/>
      <c r="C12" s="72"/>
      <c r="D12" s="72"/>
    </row>
    <row r="15" spans="1:10" ht="15.75" customHeight="1" x14ac:dyDescent="0.25">
      <c r="A15" s="162" t="s">
        <v>335</v>
      </c>
      <c r="B15" s="162"/>
      <c r="C15" s="162"/>
      <c r="D15" s="162"/>
    </row>
    <row r="16" spans="1:10" x14ac:dyDescent="0.25">
      <c r="A16" s="162"/>
      <c r="B16" s="162"/>
      <c r="C16" s="162"/>
      <c r="D16" s="162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30"/>
  <sheetViews>
    <sheetView topLeftCell="A7" zoomScaleNormal="100" workbookViewId="0">
      <selection activeCell="B8" sqref="B8:K8"/>
    </sheetView>
  </sheetViews>
  <sheetFormatPr defaultRowHeight="15" x14ac:dyDescent="0.25"/>
  <cols>
    <col min="1" max="1" width="6.7109375" style="25" customWidth="1"/>
    <col min="2" max="2" width="24.7109375" style="25" customWidth="1"/>
    <col min="3" max="3" width="14.5703125" style="25" customWidth="1"/>
    <col min="4" max="6" width="27.42578125" style="25" customWidth="1"/>
    <col min="7" max="7" width="11" style="25" customWidth="1"/>
    <col min="8" max="8" width="18" style="25" customWidth="1"/>
    <col min="9" max="9" width="12.42578125" style="25" customWidth="1"/>
    <col min="10" max="10" width="13.7109375" style="25" customWidth="1"/>
    <col min="11" max="11" width="14.85546875" style="25" customWidth="1"/>
    <col min="12" max="16384" width="9.140625" style="25"/>
  </cols>
  <sheetData>
    <row r="1" spans="1:11" ht="66" customHeight="1" x14ac:dyDescent="0.25">
      <c r="A1" s="3"/>
      <c r="B1" s="3"/>
      <c r="C1" s="3"/>
      <c r="D1" s="3"/>
      <c r="E1" s="3"/>
      <c r="H1" s="139" t="s">
        <v>336</v>
      </c>
      <c r="I1" s="93"/>
      <c r="J1" s="93"/>
      <c r="K1" s="93"/>
    </row>
    <row r="2" spans="1:11" ht="18.75" x14ac:dyDescent="0.25">
      <c r="A2" s="3"/>
      <c r="B2" s="3"/>
      <c r="C2" s="3"/>
      <c r="D2" s="3"/>
      <c r="E2" s="3"/>
      <c r="I2" s="93"/>
      <c r="J2" s="93"/>
      <c r="K2" s="93"/>
    </row>
    <row r="3" spans="1:11" ht="63" customHeight="1" x14ac:dyDescent="0.25">
      <c r="A3" s="96" t="s">
        <v>337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8.75" x14ac:dyDescent="0.25">
      <c r="A4" s="97" t="s">
        <v>338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37.5" x14ac:dyDescent="0.25">
      <c r="A5" s="3"/>
      <c r="B5" s="8" t="s">
        <v>10</v>
      </c>
      <c r="C5" s="8"/>
      <c r="D5" s="3"/>
      <c r="E5" s="3"/>
      <c r="F5" s="3"/>
      <c r="G5" s="3"/>
      <c r="H5" s="3"/>
      <c r="I5" s="3"/>
      <c r="J5" s="3"/>
      <c r="K5" s="20"/>
    </row>
    <row r="6" spans="1:11" s="42" customFormat="1" ht="35.25" customHeight="1" x14ac:dyDescent="0.25">
      <c r="A6" s="172" t="s">
        <v>0</v>
      </c>
      <c r="B6" s="172" t="s">
        <v>6</v>
      </c>
      <c r="C6" s="172" t="s">
        <v>29</v>
      </c>
      <c r="D6" s="172" t="s">
        <v>13</v>
      </c>
      <c r="E6" s="172" t="s">
        <v>15</v>
      </c>
      <c r="F6" s="172" t="s">
        <v>34</v>
      </c>
      <c r="G6" s="172" t="s">
        <v>9</v>
      </c>
      <c r="H6" s="172"/>
      <c r="I6" s="172" t="s">
        <v>39</v>
      </c>
      <c r="J6" s="172"/>
      <c r="K6" s="172"/>
    </row>
    <row r="7" spans="1:11" s="42" customFormat="1" ht="48" customHeight="1" x14ac:dyDescent="0.25">
      <c r="A7" s="172"/>
      <c r="B7" s="172"/>
      <c r="C7" s="172"/>
      <c r="D7" s="172"/>
      <c r="E7" s="172"/>
      <c r="F7" s="172"/>
      <c r="G7" s="41" t="s">
        <v>12</v>
      </c>
      <c r="H7" s="41" t="s">
        <v>3</v>
      </c>
      <c r="I7" s="41" t="s">
        <v>40</v>
      </c>
      <c r="J7" s="41" t="s">
        <v>41</v>
      </c>
      <c r="K7" s="41" t="s">
        <v>42</v>
      </c>
    </row>
    <row r="8" spans="1:11" ht="33.75" customHeight="1" x14ac:dyDescent="0.25">
      <c r="A8" s="16">
        <v>1</v>
      </c>
      <c r="B8" s="169" t="s">
        <v>339</v>
      </c>
      <c r="C8" s="170"/>
      <c r="D8" s="170"/>
      <c r="E8" s="170"/>
      <c r="F8" s="170"/>
      <c r="G8" s="170"/>
      <c r="H8" s="170"/>
      <c r="I8" s="170"/>
      <c r="J8" s="170"/>
      <c r="K8" s="171"/>
    </row>
    <row r="9" spans="1:11" ht="18.75" x14ac:dyDescent="0.25">
      <c r="A9" s="16">
        <f>+A8+1</f>
        <v>2</v>
      </c>
      <c r="B9" s="7"/>
      <c r="C9" s="7"/>
      <c r="D9" s="16"/>
      <c r="E9" s="16"/>
      <c r="F9" s="16"/>
      <c r="G9" s="16"/>
      <c r="H9" s="16"/>
      <c r="I9" s="16"/>
      <c r="J9" s="16"/>
      <c r="K9" s="19"/>
    </row>
    <row r="10" spans="1:11" ht="18.75" x14ac:dyDescent="0.25">
      <c r="A10" s="16">
        <f t="shared" ref="A10" si="0">+A9+1</f>
        <v>3</v>
      </c>
      <c r="B10" s="7"/>
      <c r="C10" s="7"/>
      <c r="D10" s="16"/>
      <c r="E10" s="16"/>
      <c r="F10" s="16"/>
      <c r="G10" s="16"/>
      <c r="H10" s="16"/>
      <c r="I10" s="16"/>
      <c r="J10" s="16"/>
      <c r="K10" s="19"/>
    </row>
    <row r="11" spans="1:11" ht="18.75" x14ac:dyDescent="0.25">
      <c r="A11" s="98" t="s">
        <v>2</v>
      </c>
      <c r="B11" s="98"/>
      <c r="C11" s="4" t="s">
        <v>38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40" t="s">
        <v>11</v>
      </c>
      <c r="C13" s="8"/>
      <c r="D13" s="3"/>
      <c r="E13" s="3"/>
      <c r="F13" s="20"/>
      <c r="G13" s="20"/>
      <c r="H13" s="20"/>
      <c r="I13" s="3"/>
      <c r="J13" s="3"/>
      <c r="K13" s="20"/>
    </row>
    <row r="14" spans="1:11" ht="15" customHeight="1" x14ac:dyDescent="0.25">
      <c r="A14" s="172" t="s">
        <v>0</v>
      </c>
      <c r="B14" s="172" t="s">
        <v>7</v>
      </c>
      <c r="C14" s="172" t="s">
        <v>29</v>
      </c>
      <c r="D14" s="172" t="s">
        <v>13</v>
      </c>
      <c r="E14" s="172" t="s">
        <v>15</v>
      </c>
      <c r="F14" s="172" t="s">
        <v>34</v>
      </c>
      <c r="G14" s="175" t="s">
        <v>8</v>
      </c>
      <c r="H14" s="176"/>
      <c r="I14" s="176"/>
      <c r="J14" s="176"/>
      <c r="K14" s="177"/>
    </row>
    <row r="15" spans="1:11" ht="48.6" customHeight="1" x14ac:dyDescent="0.25">
      <c r="A15" s="172"/>
      <c r="B15" s="172"/>
      <c r="C15" s="172"/>
      <c r="D15" s="172"/>
      <c r="E15" s="172"/>
      <c r="F15" s="172"/>
      <c r="G15" s="178"/>
      <c r="H15" s="179"/>
      <c r="I15" s="179"/>
      <c r="J15" s="179"/>
      <c r="K15" s="180"/>
    </row>
    <row r="16" spans="1:11" ht="18.75" x14ac:dyDescent="0.25">
      <c r="A16" s="16">
        <v>1</v>
      </c>
      <c r="B16" s="7"/>
      <c r="C16" s="7"/>
      <c r="D16" s="16"/>
      <c r="E16" s="16"/>
      <c r="F16" s="16"/>
      <c r="G16" s="120"/>
      <c r="H16" s="174"/>
      <c r="I16" s="174"/>
      <c r="J16" s="174"/>
      <c r="K16" s="121"/>
    </row>
    <row r="17" spans="1:11" ht="18.75" x14ac:dyDescent="0.25">
      <c r="A17" s="16">
        <f>+A16+1</f>
        <v>2</v>
      </c>
      <c r="B17" s="7"/>
      <c r="C17" s="7"/>
      <c r="D17" s="16"/>
      <c r="E17" s="16"/>
      <c r="F17" s="16"/>
      <c r="G17" s="120"/>
      <c r="H17" s="174"/>
      <c r="I17" s="174"/>
      <c r="J17" s="174"/>
      <c r="K17" s="121"/>
    </row>
    <row r="18" spans="1:11" ht="18.75" x14ac:dyDescent="0.25">
      <c r="A18" s="16">
        <f t="shared" ref="A18" si="2">+A17+1</f>
        <v>3</v>
      </c>
      <c r="B18" s="7"/>
      <c r="C18" s="7"/>
      <c r="D18" s="16"/>
      <c r="E18" s="16"/>
      <c r="F18" s="16"/>
      <c r="G18" s="120"/>
      <c r="H18" s="174"/>
      <c r="I18" s="174"/>
      <c r="J18" s="174"/>
      <c r="K18" s="121"/>
    </row>
    <row r="19" spans="1:11" ht="18.75" x14ac:dyDescent="0.25">
      <c r="A19" s="98" t="s">
        <v>2</v>
      </c>
      <c r="B19" s="98"/>
      <c r="C19" s="4" t="s">
        <v>38</v>
      </c>
      <c r="D19" s="4">
        <f>SUM(D16:D18)</f>
        <v>0</v>
      </c>
      <c r="E19" s="4">
        <f>SUM(E16:E18)</f>
        <v>0</v>
      </c>
      <c r="F19" s="4">
        <f>SUM(F16:F18)</f>
        <v>0</v>
      </c>
      <c r="G19" s="120" t="s">
        <v>38</v>
      </c>
      <c r="H19" s="174"/>
      <c r="I19" s="174"/>
      <c r="J19" s="174"/>
      <c r="K19" s="121"/>
    </row>
    <row r="22" spans="1:11" ht="18.75" x14ac:dyDescent="0.25">
      <c r="A22" s="3"/>
      <c r="B22" s="40" t="s">
        <v>23</v>
      </c>
      <c r="C22" s="8"/>
      <c r="D22" s="3"/>
      <c r="E22" s="3"/>
      <c r="F22" s="20"/>
      <c r="G22" s="20"/>
      <c r="H22" s="20"/>
      <c r="I22" s="3"/>
      <c r="J22" s="3"/>
      <c r="K22" s="20"/>
    </row>
    <row r="23" spans="1:11" ht="16.5" customHeight="1" x14ac:dyDescent="0.25">
      <c r="A23" s="172" t="s">
        <v>0</v>
      </c>
      <c r="B23" s="172" t="s">
        <v>26</v>
      </c>
      <c r="C23" s="172" t="s">
        <v>29</v>
      </c>
      <c r="D23" s="172" t="s">
        <v>27</v>
      </c>
      <c r="E23" s="172" t="s">
        <v>24</v>
      </c>
      <c r="F23" s="172" t="s">
        <v>35</v>
      </c>
      <c r="G23" s="175" t="s">
        <v>25</v>
      </c>
      <c r="H23" s="176"/>
      <c r="I23" s="176"/>
      <c r="J23" s="176"/>
      <c r="K23" s="177"/>
    </row>
    <row r="24" spans="1:11" ht="34.5" customHeight="1" x14ac:dyDescent="0.25">
      <c r="A24" s="172"/>
      <c r="B24" s="172"/>
      <c r="C24" s="172"/>
      <c r="D24" s="172"/>
      <c r="E24" s="172"/>
      <c r="F24" s="172"/>
      <c r="G24" s="178"/>
      <c r="H24" s="179"/>
      <c r="I24" s="179"/>
      <c r="J24" s="179"/>
      <c r="K24" s="180"/>
    </row>
    <row r="25" spans="1:11" ht="18.75" x14ac:dyDescent="0.25">
      <c r="A25" s="16">
        <v>1</v>
      </c>
      <c r="B25" s="7"/>
      <c r="C25" s="7"/>
      <c r="D25" s="16"/>
      <c r="E25" s="16"/>
      <c r="F25" s="16"/>
      <c r="G25" s="120"/>
      <c r="H25" s="174"/>
      <c r="I25" s="174"/>
      <c r="J25" s="174"/>
      <c r="K25" s="121"/>
    </row>
    <row r="26" spans="1:11" ht="18.75" x14ac:dyDescent="0.25">
      <c r="A26" s="16">
        <f>+A25+1</f>
        <v>2</v>
      </c>
      <c r="B26" s="7"/>
      <c r="C26" s="7"/>
      <c r="D26" s="16"/>
      <c r="E26" s="16"/>
      <c r="F26" s="16"/>
      <c r="G26" s="120"/>
      <c r="H26" s="174"/>
      <c r="I26" s="174"/>
      <c r="J26" s="174"/>
      <c r="K26" s="121"/>
    </row>
    <row r="27" spans="1:11" ht="18.75" x14ac:dyDescent="0.25">
      <c r="A27" s="16">
        <f t="shared" ref="A27" si="3">+A26+1</f>
        <v>3</v>
      </c>
      <c r="B27" s="7"/>
      <c r="C27" s="7"/>
      <c r="D27" s="16"/>
      <c r="E27" s="16"/>
      <c r="F27" s="16"/>
      <c r="G27" s="120"/>
      <c r="H27" s="174"/>
      <c r="I27" s="174"/>
      <c r="J27" s="174"/>
      <c r="K27" s="121"/>
    </row>
    <row r="28" spans="1:11" ht="18.75" x14ac:dyDescent="0.25">
      <c r="A28" s="98" t="s">
        <v>2</v>
      </c>
      <c r="B28" s="98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20" t="s">
        <v>38</v>
      </c>
      <c r="H28" s="174"/>
      <c r="I28" s="174"/>
      <c r="J28" s="174"/>
      <c r="K28" s="121"/>
    </row>
    <row r="30" spans="1:11" x14ac:dyDescent="0.2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</row>
  </sheetData>
  <mergeCells count="39">
    <mergeCell ref="G14:K15"/>
    <mergeCell ref="G16:K16"/>
    <mergeCell ref="G17:K17"/>
    <mergeCell ref="G18:K18"/>
    <mergeCell ref="G19:K19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A6:A7"/>
    <mergeCell ref="B6:B7"/>
    <mergeCell ref="C6:C7"/>
    <mergeCell ref="E6:E7"/>
    <mergeCell ref="G6:H6"/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N14"/>
  <sheetViews>
    <sheetView view="pageBreakPreview" zoomScaleNormal="100" zoomScaleSheetLayoutView="100" workbookViewId="0">
      <selection activeCell="B7" sqref="B7:J7"/>
    </sheetView>
  </sheetViews>
  <sheetFormatPr defaultColWidth="9.140625" defaultRowHeight="15.75" x14ac:dyDescent="0.25"/>
  <cols>
    <col min="1" max="1" width="6" style="21" customWidth="1"/>
    <col min="2" max="2" width="17.28515625" style="21" customWidth="1"/>
    <col min="3" max="3" width="13.7109375" style="21" customWidth="1"/>
    <col min="4" max="7" width="20.85546875" style="21" customWidth="1"/>
    <col min="8" max="8" width="17.5703125" style="21" customWidth="1"/>
    <col min="9" max="9" width="19.28515625" style="21" customWidth="1"/>
    <col min="10" max="10" width="14" style="21" customWidth="1"/>
    <col min="11" max="13" width="18.7109375" style="21" customWidth="1"/>
    <col min="14" max="14" width="15.7109375" style="21" customWidth="1"/>
    <col min="15" max="19" width="15.7109375" style="22" customWidth="1"/>
    <col min="20" max="16384" width="9.140625" style="22"/>
  </cols>
  <sheetData>
    <row r="1" spans="1:10" ht="66.75" customHeight="1" x14ac:dyDescent="0.25">
      <c r="H1" s="181" t="s">
        <v>44</v>
      </c>
      <c r="I1" s="181"/>
      <c r="J1" s="181"/>
    </row>
    <row r="3" spans="1:10" s="21" customFormat="1" ht="73.5" customHeight="1" x14ac:dyDescent="0.25">
      <c r="A3" s="146" t="s">
        <v>66</v>
      </c>
      <c r="B3" s="146"/>
      <c r="C3" s="146"/>
      <c r="D3" s="146"/>
      <c r="E3" s="146"/>
      <c r="F3" s="146"/>
      <c r="G3" s="146"/>
      <c r="H3" s="146"/>
      <c r="I3" s="146"/>
      <c r="J3" s="146"/>
    </row>
    <row r="5" spans="1:10" s="21" customFormat="1" ht="47.25" customHeight="1" x14ac:dyDescent="0.25">
      <c r="A5" s="105" t="s">
        <v>36</v>
      </c>
      <c r="B5" s="105" t="s">
        <v>16</v>
      </c>
      <c r="C5" s="105" t="s">
        <v>37</v>
      </c>
      <c r="D5" s="182" t="s">
        <v>17</v>
      </c>
      <c r="E5" s="183"/>
      <c r="F5" s="185" t="s">
        <v>22</v>
      </c>
      <c r="G5" s="185" t="s">
        <v>20</v>
      </c>
      <c r="H5" s="185" t="s">
        <v>32</v>
      </c>
      <c r="I5" s="185" t="s">
        <v>33</v>
      </c>
      <c r="J5" s="185" t="s">
        <v>5</v>
      </c>
    </row>
    <row r="6" spans="1:10" s="21" customFormat="1" ht="60.75" customHeight="1" x14ac:dyDescent="0.25">
      <c r="A6" s="105"/>
      <c r="B6" s="105"/>
      <c r="C6" s="105"/>
      <c r="D6" s="27" t="s">
        <v>18</v>
      </c>
      <c r="E6" s="27" t="s">
        <v>19</v>
      </c>
      <c r="F6" s="186"/>
      <c r="G6" s="186"/>
      <c r="H6" s="186"/>
      <c r="I6" s="186"/>
      <c r="J6" s="186"/>
    </row>
    <row r="7" spans="1:10" s="21" customFormat="1" ht="27" customHeight="1" x14ac:dyDescent="0.25">
      <c r="A7" s="24">
        <v>1</v>
      </c>
      <c r="B7" s="187" t="s">
        <v>339</v>
      </c>
      <c r="C7" s="188"/>
      <c r="D7" s="188"/>
      <c r="E7" s="188"/>
      <c r="F7" s="188"/>
      <c r="G7" s="188"/>
      <c r="H7" s="188"/>
      <c r="I7" s="188"/>
      <c r="J7" s="189"/>
    </row>
    <row r="8" spans="1:10" s="21" customFormat="1" ht="15" x14ac:dyDescent="0.25">
      <c r="A8" s="24">
        <v>2</v>
      </c>
      <c r="B8" s="23"/>
      <c r="C8" s="39" t="s">
        <v>38</v>
      </c>
      <c r="D8" s="23"/>
      <c r="E8" s="23"/>
      <c r="F8" s="23"/>
      <c r="G8" s="23"/>
      <c r="H8" s="23"/>
      <c r="I8" s="23"/>
      <c r="J8" s="23"/>
    </row>
    <row r="9" spans="1:10" s="21" customFormat="1" ht="15" x14ac:dyDescent="0.25">
      <c r="A9" s="24">
        <v>3</v>
      </c>
      <c r="B9" s="23"/>
      <c r="C9" s="39" t="s">
        <v>38</v>
      </c>
      <c r="D9" s="23"/>
      <c r="E9" s="23"/>
      <c r="F9" s="23"/>
      <c r="G9" s="23"/>
      <c r="H9" s="23"/>
      <c r="I9" s="23"/>
      <c r="J9" s="23"/>
    </row>
    <row r="10" spans="1:10" s="21" customFormat="1" ht="15" x14ac:dyDescent="0.25">
      <c r="A10" s="24">
        <v>4</v>
      </c>
      <c r="B10" s="23"/>
      <c r="C10" s="39" t="s">
        <v>38</v>
      </c>
      <c r="D10" s="23"/>
      <c r="E10" s="23"/>
      <c r="F10" s="23"/>
      <c r="G10" s="23"/>
      <c r="H10" s="23"/>
      <c r="I10" s="23"/>
      <c r="J10" s="23"/>
    </row>
    <row r="11" spans="1:10" s="21" customFormat="1" ht="15" x14ac:dyDescent="0.25">
      <c r="A11" s="24">
        <v>5</v>
      </c>
      <c r="B11" s="23"/>
      <c r="C11" s="39" t="s">
        <v>38</v>
      </c>
      <c r="D11" s="23"/>
      <c r="E11" s="23"/>
      <c r="F11" s="23"/>
      <c r="G11" s="23"/>
      <c r="H11" s="23"/>
      <c r="I11" s="23"/>
      <c r="J11" s="23"/>
    </row>
    <row r="13" spans="1:10" s="21" customFormat="1" ht="30.75" customHeight="1" x14ac:dyDescent="0.25">
      <c r="A13" s="28"/>
      <c r="B13" s="184" t="s">
        <v>21</v>
      </c>
      <c r="C13" s="184"/>
      <c r="D13" s="184"/>
      <c r="E13" s="184"/>
      <c r="F13" s="184"/>
      <c r="G13" s="184"/>
      <c r="H13" s="184"/>
      <c r="I13" s="184"/>
      <c r="J13" s="184"/>
    </row>
    <row r="14" spans="1:10" ht="18.7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40" t="s">
        <v>28</v>
      </c>
      <c r="B5" s="140"/>
      <c r="C5" s="140"/>
      <c r="D5" s="140"/>
    </row>
    <row r="7" spans="1:4" ht="25.5" x14ac:dyDescent="0.25">
      <c r="A7" s="32" t="s">
        <v>4</v>
      </c>
      <c r="B7" s="32" t="s">
        <v>31</v>
      </c>
      <c r="C7" s="32" t="s">
        <v>29</v>
      </c>
      <c r="D7" s="32" t="s">
        <v>30</v>
      </c>
    </row>
    <row r="8" spans="1:4" x14ac:dyDescent="0.25">
      <c r="A8" s="29">
        <v>1</v>
      </c>
      <c r="B8" s="29"/>
      <c r="C8" s="29"/>
      <c r="D8" s="29"/>
    </row>
    <row r="9" spans="1:4" x14ac:dyDescent="0.25">
      <c r="A9" s="29">
        <f>+A8+1</f>
        <v>2</v>
      </c>
      <c r="B9" s="30"/>
      <c r="C9" s="30"/>
      <c r="D9" s="31"/>
    </row>
    <row r="10" spans="1:4" x14ac:dyDescent="0.25">
      <c r="A10" s="29">
        <f t="shared" ref="A10:A17" si="0">+A9+1</f>
        <v>3</v>
      </c>
      <c r="B10" s="30"/>
      <c r="C10" s="30"/>
      <c r="D10" s="31"/>
    </row>
    <row r="11" spans="1:4" x14ac:dyDescent="0.25">
      <c r="A11" s="29">
        <f t="shared" si="0"/>
        <v>4</v>
      </c>
      <c r="B11" s="30"/>
      <c r="C11" s="30"/>
      <c r="D11" s="31"/>
    </row>
    <row r="12" spans="1:4" x14ac:dyDescent="0.25">
      <c r="A12" s="29">
        <f t="shared" si="0"/>
        <v>5</v>
      </c>
      <c r="B12" s="30"/>
      <c r="C12" s="30"/>
      <c r="D12" s="31"/>
    </row>
    <row r="13" spans="1:4" x14ac:dyDescent="0.25">
      <c r="A13" s="29">
        <f t="shared" si="0"/>
        <v>6</v>
      </c>
      <c r="B13" s="30"/>
      <c r="C13" s="30"/>
      <c r="D13" s="31"/>
    </row>
    <row r="14" spans="1:4" x14ac:dyDescent="0.25">
      <c r="A14" s="29">
        <f t="shared" si="0"/>
        <v>7</v>
      </c>
      <c r="B14" s="30"/>
      <c r="C14" s="30"/>
      <c r="D14" s="31"/>
    </row>
    <row r="15" spans="1:4" x14ac:dyDescent="0.25">
      <c r="A15" s="29">
        <f t="shared" si="0"/>
        <v>8</v>
      </c>
      <c r="B15" s="30"/>
      <c r="C15" s="30"/>
      <c r="D15" s="31"/>
    </row>
    <row r="16" spans="1:4" x14ac:dyDescent="0.25">
      <c r="A16" s="29">
        <f t="shared" si="0"/>
        <v>9</v>
      </c>
      <c r="B16" s="30"/>
      <c r="C16" s="30"/>
      <c r="D16" s="31"/>
    </row>
    <row r="17" spans="1:4" x14ac:dyDescent="0.25">
      <c r="A17" s="29">
        <f t="shared" si="0"/>
        <v>10</v>
      </c>
      <c r="B17" s="30"/>
      <c r="C17" s="30"/>
      <c r="D17" s="31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P13"/>
  <sheetViews>
    <sheetView view="pageBreakPreview" topLeftCell="A7" zoomScale="85" zoomScaleNormal="85" zoomScaleSheetLayoutView="85" workbookViewId="0">
      <selection activeCell="A3" sqref="A3:J3"/>
    </sheetView>
  </sheetViews>
  <sheetFormatPr defaultColWidth="9.140625" defaultRowHeight="18.75" x14ac:dyDescent="0.25"/>
  <cols>
    <col min="1" max="1" width="8.140625" style="3" customWidth="1"/>
    <col min="2" max="2" width="15.28515625" style="13" customWidth="1"/>
    <col min="3" max="3" width="15.7109375" style="13" customWidth="1"/>
    <col min="4" max="4" width="19.85546875" style="3" customWidth="1"/>
    <col min="5" max="5" width="24.85546875" style="13" customWidth="1"/>
    <col min="6" max="8" width="15.7109375" style="13" customWidth="1"/>
    <col min="9" max="9" width="20.5703125" style="13" customWidth="1"/>
    <col min="10" max="10" width="24.7109375" style="13" customWidth="1"/>
    <col min="11" max="12" width="18.140625" style="13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99" t="s">
        <v>225</v>
      </c>
      <c r="H1" s="99"/>
      <c r="I1" s="99"/>
      <c r="J1" s="99"/>
      <c r="K1" s="93"/>
      <c r="L1" s="93"/>
    </row>
    <row r="2" spans="1:16" x14ac:dyDescent="0.25">
      <c r="K2" s="93"/>
      <c r="L2" s="93"/>
    </row>
    <row r="3" spans="1:16" ht="75.75" customHeight="1" x14ac:dyDescent="0.25">
      <c r="A3" s="96" t="s">
        <v>260</v>
      </c>
      <c r="B3" s="96"/>
      <c r="C3" s="96"/>
      <c r="D3" s="96"/>
      <c r="E3" s="96"/>
      <c r="F3" s="96"/>
      <c r="G3" s="96"/>
      <c r="H3" s="96"/>
      <c r="I3" s="96"/>
      <c r="J3" s="96"/>
      <c r="K3" s="17"/>
      <c r="L3" s="17"/>
      <c r="M3" s="12"/>
      <c r="N3" s="12"/>
      <c r="O3" s="12"/>
      <c r="P3" s="12"/>
    </row>
    <row r="4" spans="1:16" x14ac:dyDescent="0.25">
      <c r="J4" s="14"/>
      <c r="L4" s="3"/>
    </row>
    <row r="5" spans="1:16" ht="39.75" customHeight="1" x14ac:dyDescent="0.25">
      <c r="A5" s="103" t="s">
        <v>216</v>
      </c>
      <c r="B5" s="101" t="s">
        <v>226</v>
      </c>
      <c r="C5" s="101" t="s">
        <v>227</v>
      </c>
      <c r="D5" s="101" t="s">
        <v>228</v>
      </c>
      <c r="E5" s="101" t="s">
        <v>229</v>
      </c>
      <c r="F5" s="105" t="s">
        <v>230</v>
      </c>
      <c r="G5" s="105"/>
      <c r="H5" s="101" t="s">
        <v>232</v>
      </c>
      <c r="I5" s="101" t="s">
        <v>233</v>
      </c>
      <c r="J5" s="101" t="s">
        <v>234</v>
      </c>
      <c r="L5" s="14"/>
    </row>
    <row r="6" spans="1:16" ht="159.75" customHeight="1" x14ac:dyDescent="0.25">
      <c r="A6" s="104"/>
      <c r="B6" s="102"/>
      <c r="C6" s="102"/>
      <c r="D6" s="102"/>
      <c r="E6" s="102"/>
      <c r="F6" s="27" t="s">
        <v>105</v>
      </c>
      <c r="G6" s="27" t="s">
        <v>231</v>
      </c>
      <c r="H6" s="102"/>
      <c r="I6" s="102"/>
      <c r="J6" s="102"/>
      <c r="L6" s="14"/>
    </row>
    <row r="7" spans="1:16" ht="96" customHeight="1" x14ac:dyDescent="0.25">
      <c r="A7" s="36">
        <v>1</v>
      </c>
      <c r="B7" s="106" t="s">
        <v>235</v>
      </c>
      <c r="C7" s="107"/>
      <c r="D7" s="107"/>
      <c r="E7" s="107"/>
      <c r="F7" s="107"/>
      <c r="G7" s="107"/>
      <c r="H7" s="107"/>
      <c r="I7" s="107"/>
      <c r="J7" s="108"/>
      <c r="L7" s="14"/>
    </row>
    <row r="8" spans="1:16" ht="36.75" customHeight="1" x14ac:dyDescent="0.3">
      <c r="A8" s="36">
        <v>2</v>
      </c>
      <c r="B8" s="34"/>
      <c r="C8" s="34"/>
      <c r="D8" s="34"/>
      <c r="E8" s="34"/>
      <c r="F8" s="34"/>
      <c r="G8" s="34"/>
      <c r="H8" s="34"/>
      <c r="I8" s="34"/>
      <c r="J8" s="34"/>
      <c r="L8" s="14"/>
    </row>
    <row r="9" spans="1:16" ht="36.75" customHeight="1" x14ac:dyDescent="0.3">
      <c r="A9" s="36">
        <v>3</v>
      </c>
      <c r="B9" s="34"/>
      <c r="C9" s="34"/>
      <c r="D9" s="34"/>
      <c r="E9" s="34"/>
      <c r="F9" s="34"/>
      <c r="G9" s="34"/>
      <c r="H9" s="34"/>
      <c r="I9" s="34"/>
      <c r="J9" s="34"/>
      <c r="L9" s="14"/>
    </row>
    <row r="10" spans="1:16" ht="36.75" customHeight="1" x14ac:dyDescent="0.3">
      <c r="A10" s="36">
        <v>4</v>
      </c>
      <c r="B10" s="34"/>
      <c r="C10" s="34"/>
      <c r="D10" s="35"/>
      <c r="E10" s="34"/>
      <c r="F10" s="34"/>
      <c r="G10" s="34"/>
      <c r="H10" s="34"/>
      <c r="I10" s="34"/>
      <c r="J10" s="34"/>
      <c r="L10" s="14"/>
    </row>
    <row r="11" spans="1:16" x14ac:dyDescent="0.25">
      <c r="L11" s="14"/>
    </row>
    <row r="12" spans="1:16" ht="4.5" customHeight="1" x14ac:dyDescent="0.25">
      <c r="L12" s="14"/>
    </row>
    <row r="13" spans="1:16" ht="66.75" customHeight="1" x14ac:dyDescent="0.25">
      <c r="A13" s="100" t="s">
        <v>236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26"/>
      <c r="L13" s="26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B050"/>
  </sheetPr>
  <dimension ref="A1:K14"/>
  <sheetViews>
    <sheetView view="pageBreakPreview" zoomScaleNormal="100" zoomScaleSheetLayoutView="100" workbookViewId="0">
      <selection activeCell="A7" sqref="A7:F10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11" t="s">
        <v>237</v>
      </c>
      <c r="F1" s="111"/>
    </row>
    <row r="2" spans="1:10" ht="8.25" customHeight="1" x14ac:dyDescent="0.25">
      <c r="F2" s="37"/>
    </row>
    <row r="3" spans="1:10" ht="54.6" customHeight="1" x14ac:dyDescent="0.25">
      <c r="A3" s="114" t="s">
        <v>259</v>
      </c>
      <c r="B3" s="114"/>
      <c r="C3" s="114"/>
      <c r="D3" s="114"/>
      <c r="E3" s="114"/>
      <c r="F3" s="114"/>
    </row>
    <row r="4" spans="1:10" ht="22.5" customHeight="1" x14ac:dyDescent="0.25">
      <c r="F4" s="74" t="s">
        <v>342</v>
      </c>
    </row>
    <row r="5" spans="1:10" ht="29.25" customHeight="1" x14ac:dyDescent="0.25">
      <c r="A5" s="112" t="s">
        <v>238</v>
      </c>
      <c r="B5" s="112" t="s">
        <v>239</v>
      </c>
      <c r="C5" s="112" t="s">
        <v>241</v>
      </c>
      <c r="D5" s="110" t="s">
        <v>242</v>
      </c>
      <c r="E5" s="110"/>
      <c r="F5" s="112" t="s">
        <v>243</v>
      </c>
      <c r="G5" s="80"/>
      <c r="H5" s="80"/>
      <c r="I5" s="80"/>
      <c r="J5" s="80"/>
    </row>
    <row r="6" spans="1:10" ht="35.25" customHeight="1" x14ac:dyDescent="0.25">
      <c r="A6" s="113"/>
      <c r="B6" s="113"/>
      <c r="C6" s="113"/>
      <c r="D6" s="82" t="s">
        <v>244</v>
      </c>
      <c r="E6" s="82" t="s">
        <v>245</v>
      </c>
      <c r="F6" s="113"/>
      <c r="G6" s="81"/>
      <c r="H6" s="81"/>
      <c r="I6" s="81"/>
      <c r="J6" s="81"/>
    </row>
    <row r="7" spans="1:10" ht="33.75" customHeight="1" x14ac:dyDescent="0.25">
      <c r="A7" s="211">
        <v>1</v>
      </c>
      <c r="B7" s="212" t="s">
        <v>240</v>
      </c>
      <c r="C7" s="213" t="s">
        <v>56</v>
      </c>
      <c r="D7" s="214">
        <v>0</v>
      </c>
      <c r="E7" s="214">
        <v>0</v>
      </c>
      <c r="F7" s="214"/>
      <c r="G7" s="81"/>
      <c r="H7" s="81"/>
      <c r="I7" s="81"/>
      <c r="J7" s="81"/>
    </row>
    <row r="8" spans="1:10" ht="33.75" customHeight="1" x14ac:dyDescent="0.25">
      <c r="A8" s="211"/>
      <c r="B8" s="212"/>
      <c r="C8" s="213" t="s">
        <v>246</v>
      </c>
      <c r="D8" s="214">
        <v>5</v>
      </c>
      <c r="E8" s="214">
        <v>8470.06</v>
      </c>
      <c r="F8" s="214" t="s">
        <v>249</v>
      </c>
      <c r="G8" s="81"/>
      <c r="H8" s="81"/>
      <c r="I8" s="81"/>
      <c r="J8" s="81"/>
    </row>
    <row r="9" spans="1:10" ht="33.75" customHeight="1" x14ac:dyDescent="0.25">
      <c r="A9" s="211"/>
      <c r="B9" s="212"/>
      <c r="C9" s="213" t="s">
        <v>247</v>
      </c>
      <c r="D9" s="214">
        <v>0</v>
      </c>
      <c r="E9" s="214">
        <v>0</v>
      </c>
      <c r="F9" s="214"/>
      <c r="G9" s="81"/>
      <c r="H9" s="81"/>
      <c r="I9" s="81"/>
      <c r="J9" s="81"/>
    </row>
    <row r="10" spans="1:10" ht="33.75" customHeight="1" x14ac:dyDescent="0.25">
      <c r="A10" s="211"/>
      <c r="B10" s="212"/>
      <c r="C10" s="213" t="s">
        <v>248</v>
      </c>
      <c r="D10" s="214">
        <v>36</v>
      </c>
      <c r="E10" s="215">
        <v>951864.23</v>
      </c>
      <c r="F10" s="214" t="s">
        <v>249</v>
      </c>
      <c r="G10" s="81"/>
      <c r="H10" s="81"/>
      <c r="I10" s="81"/>
      <c r="J10" s="81"/>
    </row>
    <row r="12" spans="1:10" x14ac:dyDescent="0.25">
      <c r="A12" s="109" t="s">
        <v>236</v>
      </c>
      <c r="B12" s="109"/>
      <c r="C12" s="109"/>
      <c r="D12" s="109"/>
      <c r="E12" s="109"/>
      <c r="F12" s="109"/>
    </row>
    <row r="13" spans="1:10" x14ac:dyDescent="0.25">
      <c r="A13" s="109"/>
      <c r="B13" s="109"/>
      <c r="C13" s="109"/>
      <c r="D13" s="109"/>
      <c r="E13" s="109"/>
      <c r="F13" s="109"/>
    </row>
    <row r="14" spans="1:10" x14ac:dyDescent="0.25">
      <c r="A14" s="109"/>
      <c r="B14" s="109"/>
      <c r="C14" s="109"/>
      <c r="D14" s="109"/>
      <c r="E14" s="109"/>
      <c r="F14" s="109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FFC000"/>
    <pageSetUpPr fitToPage="1"/>
  </sheetPr>
  <dimension ref="A1:O12"/>
  <sheetViews>
    <sheetView view="pageBreakPreview" zoomScale="85" zoomScaleNormal="85" zoomScaleSheetLayoutView="85" workbookViewId="0">
      <selection activeCell="A2" sqref="A2:L2"/>
    </sheetView>
  </sheetViews>
  <sheetFormatPr defaultColWidth="9.140625" defaultRowHeight="18.75" x14ac:dyDescent="0.25"/>
  <cols>
    <col min="1" max="1" width="9.7109375" style="15" bestFit="1" customWidth="1"/>
    <col min="2" max="2" width="12.85546875" style="18" customWidth="1"/>
    <col min="3" max="3" width="39.85546875" style="15" customWidth="1"/>
    <col min="4" max="4" width="37.140625" style="18" customWidth="1"/>
    <col min="5" max="5" width="22.85546875" style="18" customWidth="1"/>
    <col min="6" max="6" width="22.7109375" style="18" customWidth="1"/>
    <col min="7" max="7" width="36.42578125" style="18" customWidth="1"/>
    <col min="8" max="8" width="19" style="18" customWidth="1"/>
    <col min="9" max="9" width="24.7109375" style="18" customWidth="1"/>
    <col min="10" max="10" width="20.140625" style="18" customWidth="1"/>
    <col min="11" max="11" width="23.28515625" style="18" customWidth="1"/>
    <col min="12" max="12" width="24" style="18" customWidth="1"/>
    <col min="13" max="13" width="16.7109375" style="15" customWidth="1"/>
    <col min="14" max="15" width="15.7109375" style="15" customWidth="1"/>
    <col min="16" max="19" width="18.7109375" style="15" customWidth="1"/>
    <col min="20" max="25" width="15.7109375" style="15" customWidth="1"/>
    <col min="26" max="16384" width="9.140625" style="15"/>
  </cols>
  <sheetData>
    <row r="1" spans="1:15" ht="107.25" customHeight="1" x14ac:dyDescent="0.25">
      <c r="I1" s="115" t="s">
        <v>250</v>
      </c>
      <c r="J1" s="115"/>
      <c r="K1" s="115"/>
      <c r="L1" s="115"/>
    </row>
    <row r="2" spans="1:15" ht="77.25" customHeight="1" x14ac:dyDescent="0.25">
      <c r="A2" s="96" t="s">
        <v>257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7"/>
      <c r="N2" s="17"/>
      <c r="O2" s="17"/>
    </row>
    <row r="3" spans="1:15" x14ac:dyDescent="0.25">
      <c r="A3" s="76"/>
      <c r="L3" s="14"/>
    </row>
    <row r="4" spans="1:15" ht="49.5" customHeight="1" x14ac:dyDescent="0.25">
      <c r="A4" s="117" t="s">
        <v>216</v>
      </c>
      <c r="B4" s="117" t="s">
        <v>1</v>
      </c>
      <c r="C4" s="117" t="s">
        <v>115</v>
      </c>
      <c r="D4" s="117" t="s">
        <v>243</v>
      </c>
      <c r="E4" s="117" t="s">
        <v>251</v>
      </c>
      <c r="F4" s="117" t="s">
        <v>252</v>
      </c>
      <c r="G4" s="119" t="s">
        <v>230</v>
      </c>
      <c r="H4" s="119"/>
      <c r="I4" s="117" t="s">
        <v>253</v>
      </c>
      <c r="J4" s="117" t="s">
        <v>254</v>
      </c>
      <c r="K4" s="117" t="s">
        <v>255</v>
      </c>
      <c r="L4" s="117" t="s">
        <v>256</v>
      </c>
    </row>
    <row r="5" spans="1:15" ht="62.25" customHeight="1" x14ac:dyDescent="0.25">
      <c r="A5" s="118"/>
      <c r="B5" s="118"/>
      <c r="C5" s="118"/>
      <c r="D5" s="118"/>
      <c r="E5" s="118"/>
      <c r="F5" s="118"/>
      <c r="G5" s="38" t="s">
        <v>105</v>
      </c>
      <c r="H5" s="38" t="s">
        <v>231</v>
      </c>
      <c r="I5" s="118"/>
      <c r="J5" s="118"/>
      <c r="K5" s="118"/>
      <c r="L5" s="118"/>
    </row>
    <row r="6" spans="1:15" ht="36.75" customHeight="1" x14ac:dyDescent="0.25">
      <c r="A6" s="88" t="s">
        <v>45</v>
      </c>
      <c r="B6" s="89" t="s">
        <v>240</v>
      </c>
      <c r="C6" s="122" t="s">
        <v>258</v>
      </c>
      <c r="D6" s="123"/>
      <c r="E6" s="123"/>
      <c r="F6" s="123"/>
      <c r="G6" s="123"/>
      <c r="H6" s="123"/>
      <c r="I6" s="123"/>
      <c r="J6" s="123"/>
      <c r="K6" s="123"/>
      <c r="L6" s="124"/>
    </row>
    <row r="7" spans="1:15" ht="42" customHeight="1" x14ac:dyDescent="0.25">
      <c r="A7" s="88" t="s">
        <v>46</v>
      </c>
      <c r="B7" s="89" t="s">
        <v>240</v>
      </c>
      <c r="C7" s="44"/>
      <c r="D7" s="44"/>
      <c r="E7" s="43"/>
      <c r="F7" s="43"/>
      <c r="G7" s="44"/>
      <c r="H7" s="43"/>
      <c r="I7" s="46"/>
      <c r="J7" s="43"/>
      <c r="K7" s="43"/>
      <c r="L7" s="43"/>
    </row>
    <row r="8" spans="1:15" ht="42" customHeight="1" x14ac:dyDescent="0.25">
      <c r="A8" s="88" t="s">
        <v>47</v>
      </c>
      <c r="B8" s="89" t="s">
        <v>240</v>
      </c>
      <c r="C8" s="77"/>
      <c r="D8" s="44"/>
      <c r="E8" s="43"/>
      <c r="F8" s="78"/>
      <c r="G8" s="78"/>
      <c r="H8" s="78"/>
      <c r="I8" s="78"/>
      <c r="J8" s="78"/>
      <c r="K8" s="78"/>
      <c r="L8" s="78"/>
    </row>
    <row r="9" spans="1:15" ht="42" customHeight="1" x14ac:dyDescent="0.25">
      <c r="A9" s="88" t="s">
        <v>48</v>
      </c>
      <c r="B9" s="89" t="s">
        <v>240</v>
      </c>
      <c r="C9" s="77"/>
      <c r="D9" s="47"/>
      <c r="E9" s="43"/>
      <c r="F9" s="78"/>
      <c r="G9" s="78"/>
      <c r="H9" s="78"/>
      <c r="I9" s="78"/>
      <c r="J9" s="78"/>
      <c r="K9" s="78"/>
      <c r="L9" s="78"/>
    </row>
    <row r="10" spans="1:15" ht="42" customHeight="1" x14ac:dyDescent="0.25">
      <c r="A10" s="120" t="s">
        <v>2</v>
      </c>
      <c r="B10" s="121"/>
      <c r="C10" s="7"/>
      <c r="D10" s="44"/>
      <c r="E10" s="16"/>
      <c r="F10" s="16"/>
      <c r="G10" s="16"/>
      <c r="H10" s="16"/>
      <c r="I10" s="16"/>
      <c r="J10" s="16"/>
      <c r="K10" s="16"/>
      <c r="L10" s="4">
        <f>SUM(L7:L9)</f>
        <v>0</v>
      </c>
    </row>
    <row r="11" spans="1:15" ht="14.25" customHeight="1" x14ac:dyDescent="0.25"/>
    <row r="12" spans="1:15" ht="54" customHeight="1" x14ac:dyDescent="0.25">
      <c r="A12" s="116" t="s">
        <v>236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</sheetData>
  <mergeCells count="16">
    <mergeCell ref="A2:L2"/>
    <mergeCell ref="I1:L1"/>
    <mergeCell ref="A12:L12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A10:B10"/>
    <mergeCell ref="C6:L6"/>
  </mergeCells>
  <phoneticPr fontId="32" type="noConversion"/>
  <printOptions horizontalCentered="1"/>
  <pageMargins left="0.19685039370078741" right="0.19685039370078741" top="0.39370078740157483" bottom="0.19685039370078741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 filterMode="1">
    <tabColor rgb="FFFFC000"/>
    <pageSetUpPr fitToPage="1"/>
  </sheetPr>
  <dimension ref="A1:L50"/>
  <sheetViews>
    <sheetView view="pageBreakPreview" topLeftCell="C38" zoomScaleNormal="70" zoomScaleSheetLayoutView="100" workbookViewId="0">
      <selection activeCell="C48" sqref="A8:XFD48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35.85546875" style="3" customWidth="1"/>
    <col min="4" max="4" width="36.5703125" style="13" customWidth="1"/>
    <col min="5" max="5" width="16" style="13" customWidth="1"/>
    <col min="6" max="6" width="48.28515625" style="13" customWidth="1"/>
    <col min="7" max="7" width="15.5703125" style="13" customWidth="1"/>
    <col min="8" max="8" width="23.7109375" style="18" customWidth="1"/>
    <col min="9" max="9" width="21.140625" style="13" customWidth="1"/>
    <col min="10" max="10" width="22.140625" style="13" customWidth="1"/>
    <col min="11" max="11" width="22.42578125" style="13" customWidth="1"/>
    <col min="12" max="17" width="15.7109375" style="3" customWidth="1"/>
    <col min="18" max="16384" width="9.140625" style="3"/>
  </cols>
  <sheetData>
    <row r="1" spans="1:11" ht="74.25" customHeight="1" x14ac:dyDescent="0.25">
      <c r="H1" s="99" t="s">
        <v>43</v>
      </c>
      <c r="I1" s="99"/>
      <c r="J1" s="99"/>
      <c r="K1" s="99"/>
    </row>
    <row r="2" spans="1:11" x14ac:dyDescent="0.25">
      <c r="J2" s="131"/>
      <c r="K2" s="131"/>
    </row>
    <row r="3" spans="1:11" ht="81.75" customHeight="1" x14ac:dyDescent="0.25">
      <c r="A3" s="96" t="s">
        <v>211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5">
      <c r="K4" s="14"/>
    </row>
    <row r="5" spans="1:11" ht="45" customHeight="1" x14ac:dyDescent="0.25">
      <c r="A5" s="125" t="s">
        <v>0</v>
      </c>
      <c r="B5" s="125" t="s">
        <v>111</v>
      </c>
      <c r="C5" s="125" t="s">
        <v>115</v>
      </c>
      <c r="D5" s="125" t="s">
        <v>14</v>
      </c>
      <c r="E5" s="127" t="s">
        <v>106</v>
      </c>
      <c r="F5" s="128" t="s">
        <v>107</v>
      </c>
      <c r="G5" s="128"/>
      <c r="H5" s="125" t="s">
        <v>109</v>
      </c>
      <c r="I5" s="125" t="s">
        <v>110</v>
      </c>
      <c r="J5" s="125" t="s">
        <v>112</v>
      </c>
      <c r="K5" s="125" t="s">
        <v>113</v>
      </c>
    </row>
    <row r="6" spans="1:11" ht="61.5" customHeight="1" x14ac:dyDescent="0.25">
      <c r="A6" s="126"/>
      <c r="B6" s="126"/>
      <c r="C6" s="126"/>
      <c r="D6" s="126"/>
      <c r="E6" s="127"/>
      <c r="F6" s="83" t="s">
        <v>105</v>
      </c>
      <c r="G6" s="83" t="s">
        <v>108</v>
      </c>
      <c r="H6" s="126"/>
      <c r="I6" s="126"/>
      <c r="J6" s="126"/>
      <c r="K6" s="126"/>
    </row>
    <row r="7" spans="1:11" ht="35.25" customHeight="1" x14ac:dyDescent="0.25">
      <c r="A7" s="94" t="s">
        <v>240</v>
      </c>
      <c r="B7" s="132"/>
      <c r="C7" s="132"/>
      <c r="D7" s="132"/>
      <c r="E7" s="132"/>
      <c r="F7" s="132"/>
      <c r="G7" s="132"/>
      <c r="H7" s="132"/>
      <c r="I7" s="132"/>
      <c r="J7" s="132"/>
      <c r="K7" s="95"/>
    </row>
    <row r="8" spans="1:11" s="205" customFormat="1" ht="37.5" x14ac:dyDescent="0.25">
      <c r="A8" s="198">
        <v>1</v>
      </c>
      <c r="B8" s="198" t="s">
        <v>114</v>
      </c>
      <c r="C8" s="199" t="s">
        <v>76</v>
      </c>
      <c r="D8" s="200" t="s">
        <v>340</v>
      </c>
      <c r="E8" s="201" t="s">
        <v>73</v>
      </c>
      <c r="F8" s="201" t="s">
        <v>71</v>
      </c>
      <c r="G8" s="202" t="s">
        <v>72</v>
      </c>
      <c r="H8" s="199" t="s">
        <v>75</v>
      </c>
      <c r="I8" s="199">
        <v>206.0652</v>
      </c>
      <c r="J8" s="203">
        <v>1327444.3400000001</v>
      </c>
      <c r="K8" s="204">
        <f>+J8*I8/1000</f>
        <v>273540.08341096801</v>
      </c>
    </row>
    <row r="9" spans="1:11" s="205" customFormat="1" ht="45" x14ac:dyDescent="0.25">
      <c r="A9" s="198">
        <v>2</v>
      </c>
      <c r="B9" s="198" t="s">
        <v>114</v>
      </c>
      <c r="C9" s="206" t="s">
        <v>77</v>
      </c>
      <c r="D9" s="206" t="s">
        <v>340</v>
      </c>
      <c r="E9" s="201" t="s">
        <v>74</v>
      </c>
      <c r="F9" s="201" t="s">
        <v>67</v>
      </c>
      <c r="G9" s="202" t="s">
        <v>57</v>
      </c>
      <c r="H9" s="199" t="s">
        <v>75</v>
      </c>
      <c r="I9" s="199">
        <v>10</v>
      </c>
      <c r="J9" s="203">
        <v>9683379</v>
      </c>
      <c r="K9" s="207">
        <f t="shared" ref="K9:K44" si="0">+J9*I9/1000</f>
        <v>96833.79</v>
      </c>
    </row>
    <row r="10" spans="1:11" s="205" customFormat="1" ht="37.5" x14ac:dyDescent="0.25">
      <c r="A10" s="198">
        <v>4</v>
      </c>
      <c r="B10" s="198" t="s">
        <v>114</v>
      </c>
      <c r="C10" s="206" t="s">
        <v>120</v>
      </c>
      <c r="D10" s="200" t="s">
        <v>340</v>
      </c>
      <c r="E10" s="202" t="s">
        <v>78</v>
      </c>
      <c r="F10" s="201" t="s">
        <v>79</v>
      </c>
      <c r="G10" s="202" t="s">
        <v>80</v>
      </c>
      <c r="H10" s="199" t="s">
        <v>75</v>
      </c>
      <c r="I10" s="199">
        <v>1</v>
      </c>
      <c r="J10" s="202">
        <v>3.34</v>
      </c>
      <c r="K10" s="207">
        <f t="shared" si="0"/>
        <v>3.3399999999999997E-3</v>
      </c>
    </row>
    <row r="11" spans="1:11" s="205" customFormat="1" ht="45" x14ac:dyDescent="0.25">
      <c r="A11" s="198">
        <v>5</v>
      </c>
      <c r="B11" s="198" t="s">
        <v>114</v>
      </c>
      <c r="C11" s="206" t="s">
        <v>119</v>
      </c>
      <c r="D11" s="200" t="s">
        <v>340</v>
      </c>
      <c r="E11" s="202" t="s">
        <v>81</v>
      </c>
      <c r="F11" s="201" t="s">
        <v>82</v>
      </c>
      <c r="G11" s="202" t="s">
        <v>83</v>
      </c>
      <c r="H11" s="199" t="s">
        <v>75</v>
      </c>
      <c r="I11" s="199">
        <v>39.6</v>
      </c>
      <c r="J11" s="202">
        <v>100774.88</v>
      </c>
      <c r="K11" s="207">
        <f t="shared" si="0"/>
        <v>3990.6852480000002</v>
      </c>
    </row>
    <row r="12" spans="1:11" s="205" customFormat="1" ht="37.5" x14ac:dyDescent="0.25">
      <c r="A12" s="198">
        <v>6</v>
      </c>
      <c r="B12" s="198" t="s">
        <v>114</v>
      </c>
      <c r="C12" s="206" t="s">
        <v>121</v>
      </c>
      <c r="D12" s="200" t="s">
        <v>340</v>
      </c>
      <c r="E12" s="202" t="s">
        <v>85</v>
      </c>
      <c r="F12" s="201" t="s">
        <v>84</v>
      </c>
      <c r="G12" s="202" t="s">
        <v>86</v>
      </c>
      <c r="H12" s="199" t="s">
        <v>75</v>
      </c>
      <c r="I12" s="199">
        <v>1</v>
      </c>
      <c r="J12" s="202">
        <v>99999</v>
      </c>
      <c r="K12" s="207">
        <f t="shared" si="0"/>
        <v>99.998999999999995</v>
      </c>
    </row>
    <row r="13" spans="1:11" s="205" customFormat="1" x14ac:dyDescent="0.25">
      <c r="A13" s="198">
        <v>7</v>
      </c>
      <c r="B13" s="198" t="s">
        <v>114</v>
      </c>
      <c r="C13" s="206" t="s">
        <v>77</v>
      </c>
      <c r="D13" s="206" t="s">
        <v>340</v>
      </c>
      <c r="E13" s="202" t="s">
        <v>87</v>
      </c>
      <c r="F13" s="201" t="s">
        <v>67</v>
      </c>
      <c r="G13" s="202" t="s">
        <v>57</v>
      </c>
      <c r="H13" s="199" t="s">
        <v>75</v>
      </c>
      <c r="I13" s="199">
        <v>1</v>
      </c>
      <c r="J13" s="202">
        <v>3239745</v>
      </c>
      <c r="K13" s="207">
        <f t="shared" si="0"/>
        <v>3239.7449999999999</v>
      </c>
    </row>
    <row r="14" spans="1:11" s="205" customFormat="1" ht="37.5" x14ac:dyDescent="0.25">
      <c r="A14" s="198">
        <v>8</v>
      </c>
      <c r="B14" s="198" t="s">
        <v>114</v>
      </c>
      <c r="C14" s="206" t="s">
        <v>122</v>
      </c>
      <c r="D14" s="200" t="s">
        <v>340</v>
      </c>
      <c r="E14" s="201" t="s">
        <v>89</v>
      </c>
      <c r="F14" s="201" t="s">
        <v>118</v>
      </c>
      <c r="G14" s="202" t="s">
        <v>88</v>
      </c>
      <c r="H14" s="199" t="s">
        <v>75</v>
      </c>
      <c r="I14" s="199">
        <v>1</v>
      </c>
      <c r="J14" s="202">
        <v>1581928</v>
      </c>
      <c r="K14" s="207">
        <f t="shared" si="0"/>
        <v>1581.9280000000001</v>
      </c>
    </row>
    <row r="15" spans="1:11" s="205" customFormat="1" ht="37.5" x14ac:dyDescent="0.25">
      <c r="A15" s="198">
        <v>9</v>
      </c>
      <c r="B15" s="198" t="s">
        <v>114</v>
      </c>
      <c r="C15" s="206" t="s">
        <v>123</v>
      </c>
      <c r="D15" s="200" t="s">
        <v>340</v>
      </c>
      <c r="E15" s="202" t="s">
        <v>64</v>
      </c>
      <c r="F15" s="201" t="s">
        <v>117</v>
      </c>
      <c r="G15" s="202" t="s">
        <v>62</v>
      </c>
      <c r="H15" s="199" t="s">
        <v>75</v>
      </c>
      <c r="I15" s="199">
        <v>150800</v>
      </c>
      <c r="J15" s="202">
        <v>1000</v>
      </c>
      <c r="K15" s="207">
        <f t="shared" si="0"/>
        <v>150800</v>
      </c>
    </row>
    <row r="16" spans="1:11" s="205" customFormat="1" ht="37.5" x14ac:dyDescent="0.25">
      <c r="A16" s="198">
        <v>10</v>
      </c>
      <c r="B16" s="198" t="s">
        <v>114</v>
      </c>
      <c r="C16" s="206" t="s">
        <v>130</v>
      </c>
      <c r="D16" s="200" t="s">
        <v>340</v>
      </c>
      <c r="E16" s="202" t="s">
        <v>65</v>
      </c>
      <c r="F16" s="201" t="s">
        <v>116</v>
      </c>
      <c r="G16" s="202" t="s">
        <v>58</v>
      </c>
      <c r="H16" s="199" t="s">
        <v>75</v>
      </c>
      <c r="I16" s="199">
        <v>5</v>
      </c>
      <c r="J16" s="202">
        <v>517187.5</v>
      </c>
      <c r="K16" s="207">
        <f t="shared" si="0"/>
        <v>2585.9375</v>
      </c>
    </row>
    <row r="17" spans="1:11" s="205" customFormat="1" ht="37.5" x14ac:dyDescent="0.25">
      <c r="A17" s="198">
        <v>11</v>
      </c>
      <c r="B17" s="198" t="s">
        <v>114</v>
      </c>
      <c r="C17" s="206" t="s">
        <v>129</v>
      </c>
      <c r="D17" s="200" t="s">
        <v>340</v>
      </c>
      <c r="E17" s="202" t="s">
        <v>92</v>
      </c>
      <c r="F17" s="201" t="s">
        <v>91</v>
      </c>
      <c r="G17" s="202" t="s">
        <v>90</v>
      </c>
      <c r="H17" s="199" t="s">
        <v>75</v>
      </c>
      <c r="I17" s="199">
        <v>60</v>
      </c>
      <c r="J17" s="202">
        <v>97480</v>
      </c>
      <c r="K17" s="207">
        <f t="shared" si="0"/>
        <v>5848.8</v>
      </c>
    </row>
    <row r="18" spans="1:11" s="205" customFormat="1" ht="37.5" x14ac:dyDescent="0.25">
      <c r="A18" s="198">
        <v>12</v>
      </c>
      <c r="B18" s="198" t="s">
        <v>114</v>
      </c>
      <c r="C18" s="206" t="s">
        <v>127</v>
      </c>
      <c r="D18" s="200" t="s">
        <v>340</v>
      </c>
      <c r="E18" s="202" t="s">
        <v>93</v>
      </c>
      <c r="F18" s="201" t="s">
        <v>116</v>
      </c>
      <c r="G18" s="202" t="s">
        <v>58</v>
      </c>
      <c r="H18" s="199" t="s">
        <v>75</v>
      </c>
      <c r="I18" s="199">
        <v>12</v>
      </c>
      <c r="J18" s="202">
        <v>79164</v>
      </c>
      <c r="K18" s="207">
        <f t="shared" si="0"/>
        <v>949.96799999999996</v>
      </c>
    </row>
    <row r="19" spans="1:11" s="205" customFormat="1" ht="37.5" x14ac:dyDescent="0.25">
      <c r="A19" s="198">
        <v>13</v>
      </c>
      <c r="B19" s="198" t="s">
        <v>114</v>
      </c>
      <c r="C19" s="206" t="s">
        <v>123</v>
      </c>
      <c r="D19" s="200" t="s">
        <v>340</v>
      </c>
      <c r="E19" s="202" t="s">
        <v>94</v>
      </c>
      <c r="F19" s="201" t="s">
        <v>117</v>
      </c>
      <c r="G19" s="202" t="s">
        <v>62</v>
      </c>
      <c r="H19" s="199" t="s">
        <v>75</v>
      </c>
      <c r="I19" s="199">
        <v>12000</v>
      </c>
      <c r="J19" s="202">
        <v>1000</v>
      </c>
      <c r="K19" s="207">
        <f t="shared" si="0"/>
        <v>12000</v>
      </c>
    </row>
    <row r="20" spans="1:11" s="205" customFormat="1" ht="37.5" x14ac:dyDescent="0.25">
      <c r="A20" s="198">
        <v>14</v>
      </c>
      <c r="B20" s="198" t="s">
        <v>114</v>
      </c>
      <c r="C20" s="206" t="s">
        <v>125</v>
      </c>
      <c r="D20" s="200" t="s">
        <v>340</v>
      </c>
      <c r="E20" s="202" t="s">
        <v>96</v>
      </c>
      <c r="F20" s="201" t="s">
        <v>95</v>
      </c>
      <c r="G20" s="202" t="s">
        <v>97</v>
      </c>
      <c r="H20" s="199" t="s">
        <v>75</v>
      </c>
      <c r="I20" s="199">
        <v>1</v>
      </c>
      <c r="J20" s="202">
        <v>2052809.52</v>
      </c>
      <c r="K20" s="207">
        <f t="shared" si="0"/>
        <v>2052.8095199999998</v>
      </c>
    </row>
    <row r="21" spans="1:11" s="205" customFormat="1" ht="37.5" x14ac:dyDescent="0.25">
      <c r="A21" s="198">
        <v>15</v>
      </c>
      <c r="B21" s="198" t="s">
        <v>114</v>
      </c>
      <c r="C21" s="206" t="s">
        <v>126</v>
      </c>
      <c r="D21" s="200" t="s">
        <v>340</v>
      </c>
      <c r="E21" s="202" t="s">
        <v>100</v>
      </c>
      <c r="F21" s="201" t="s">
        <v>99</v>
      </c>
      <c r="G21" s="202" t="s">
        <v>98</v>
      </c>
      <c r="H21" s="199" t="s">
        <v>75</v>
      </c>
      <c r="I21" s="199">
        <v>12</v>
      </c>
      <c r="J21" s="202">
        <v>180000</v>
      </c>
      <c r="K21" s="207">
        <f t="shared" si="0"/>
        <v>2160</v>
      </c>
    </row>
    <row r="22" spans="1:11" s="205" customFormat="1" ht="37.5" x14ac:dyDescent="0.25">
      <c r="A22" s="198">
        <v>16</v>
      </c>
      <c r="B22" s="198" t="s">
        <v>114</v>
      </c>
      <c r="C22" s="206" t="s">
        <v>132</v>
      </c>
      <c r="D22" s="200" t="s">
        <v>340</v>
      </c>
      <c r="E22" s="202" t="s">
        <v>101</v>
      </c>
      <c r="F22" s="201" t="s">
        <v>68</v>
      </c>
      <c r="G22" s="202" t="s">
        <v>63</v>
      </c>
      <c r="H22" s="199" t="s">
        <v>75</v>
      </c>
      <c r="I22" s="199">
        <v>12000</v>
      </c>
      <c r="J22" s="202">
        <v>12800</v>
      </c>
      <c r="K22" s="207">
        <f t="shared" si="0"/>
        <v>153600</v>
      </c>
    </row>
    <row r="23" spans="1:11" s="205" customFormat="1" ht="37.5" x14ac:dyDescent="0.25">
      <c r="A23" s="198">
        <v>17</v>
      </c>
      <c r="B23" s="198" t="s">
        <v>114</v>
      </c>
      <c r="C23" s="206" t="s">
        <v>131</v>
      </c>
      <c r="D23" s="200" t="s">
        <v>340</v>
      </c>
      <c r="E23" s="202" t="s">
        <v>102</v>
      </c>
      <c r="F23" s="201" t="s">
        <v>70</v>
      </c>
      <c r="G23" s="202" t="s">
        <v>61</v>
      </c>
      <c r="H23" s="199" t="s">
        <v>75</v>
      </c>
      <c r="I23" s="199">
        <v>600</v>
      </c>
      <c r="J23" s="202">
        <v>66900</v>
      </c>
      <c r="K23" s="207">
        <f t="shared" si="0"/>
        <v>40140</v>
      </c>
    </row>
    <row r="24" spans="1:11" s="205" customFormat="1" ht="45" x14ac:dyDescent="0.25">
      <c r="A24" s="198">
        <v>18</v>
      </c>
      <c r="B24" s="198" t="s">
        <v>114</v>
      </c>
      <c r="C24" s="206" t="s">
        <v>124</v>
      </c>
      <c r="D24" s="200" t="s">
        <v>340</v>
      </c>
      <c r="E24" s="202" t="s">
        <v>103</v>
      </c>
      <c r="F24" s="201" t="s">
        <v>69</v>
      </c>
      <c r="G24" s="202" t="s">
        <v>59</v>
      </c>
      <c r="H24" s="199" t="s">
        <v>75</v>
      </c>
      <c r="I24" s="199">
        <v>12</v>
      </c>
      <c r="J24" s="202">
        <v>1000000</v>
      </c>
      <c r="K24" s="207">
        <f t="shared" si="0"/>
        <v>12000</v>
      </c>
    </row>
    <row r="25" spans="1:11" s="205" customFormat="1" ht="37.5" x14ac:dyDescent="0.25">
      <c r="A25" s="198">
        <v>19</v>
      </c>
      <c r="B25" s="198" t="s">
        <v>114</v>
      </c>
      <c r="C25" s="199" t="s">
        <v>128</v>
      </c>
      <c r="D25" s="200" t="s">
        <v>340</v>
      </c>
      <c r="E25" s="202" t="s">
        <v>104</v>
      </c>
      <c r="F25" s="201" t="s">
        <v>68</v>
      </c>
      <c r="G25" s="202" t="s">
        <v>63</v>
      </c>
      <c r="H25" s="199" t="s">
        <v>75</v>
      </c>
      <c r="I25" s="199">
        <v>937</v>
      </c>
      <c r="J25" s="202">
        <v>12800</v>
      </c>
      <c r="K25" s="207">
        <f t="shared" si="0"/>
        <v>11993.6</v>
      </c>
    </row>
    <row r="26" spans="1:11" s="205" customFormat="1" ht="37.5" x14ac:dyDescent="0.25">
      <c r="A26" s="198">
        <v>20</v>
      </c>
      <c r="B26" s="198" t="s">
        <v>114</v>
      </c>
      <c r="C26" s="199" t="s">
        <v>162</v>
      </c>
      <c r="D26" s="200" t="s">
        <v>341</v>
      </c>
      <c r="E26" s="202" t="s">
        <v>137</v>
      </c>
      <c r="F26" s="201" t="s">
        <v>70</v>
      </c>
      <c r="G26" s="202" t="s">
        <v>61</v>
      </c>
      <c r="H26" s="199" t="s">
        <v>75</v>
      </c>
      <c r="I26" s="199">
        <v>14</v>
      </c>
      <c r="J26" s="202">
        <v>401580</v>
      </c>
      <c r="K26" s="207">
        <f t="shared" si="0"/>
        <v>5622.12</v>
      </c>
    </row>
    <row r="27" spans="1:11" s="205" customFormat="1" ht="37.5" x14ac:dyDescent="0.25">
      <c r="A27" s="198">
        <v>21</v>
      </c>
      <c r="B27" s="198" t="s">
        <v>114</v>
      </c>
      <c r="C27" s="199" t="s">
        <v>176</v>
      </c>
      <c r="D27" s="200" t="s">
        <v>341</v>
      </c>
      <c r="E27" s="202" t="s">
        <v>148</v>
      </c>
      <c r="F27" s="201" t="s">
        <v>198</v>
      </c>
      <c r="G27" s="202" t="s">
        <v>138</v>
      </c>
      <c r="H27" s="199" t="s">
        <v>75</v>
      </c>
      <c r="I27" s="199">
        <v>3</v>
      </c>
      <c r="J27" s="208">
        <v>1181280</v>
      </c>
      <c r="K27" s="207">
        <f t="shared" si="0"/>
        <v>3543.84</v>
      </c>
    </row>
    <row r="28" spans="1:11" s="205" customFormat="1" ht="37.5" x14ac:dyDescent="0.25">
      <c r="A28" s="198">
        <v>22</v>
      </c>
      <c r="B28" s="198" t="s">
        <v>114</v>
      </c>
      <c r="C28" s="199" t="s">
        <v>164</v>
      </c>
      <c r="D28" s="200" t="s">
        <v>341</v>
      </c>
      <c r="E28" s="202" t="s">
        <v>149</v>
      </c>
      <c r="F28" s="201" t="s">
        <v>133</v>
      </c>
      <c r="G28" s="202" t="s">
        <v>139</v>
      </c>
      <c r="H28" s="199" t="s">
        <v>75</v>
      </c>
      <c r="I28" s="199">
        <v>1</v>
      </c>
      <c r="J28" s="202">
        <v>168000</v>
      </c>
      <c r="K28" s="207">
        <f t="shared" si="0"/>
        <v>168</v>
      </c>
    </row>
    <row r="29" spans="1:11" s="205" customFormat="1" ht="37.5" x14ac:dyDescent="0.25">
      <c r="A29" s="198">
        <v>24</v>
      </c>
      <c r="B29" s="198" t="s">
        <v>114</v>
      </c>
      <c r="C29" s="199" t="s">
        <v>167</v>
      </c>
      <c r="D29" s="200" t="s">
        <v>341</v>
      </c>
      <c r="E29" s="202" t="s">
        <v>150</v>
      </c>
      <c r="F29" s="201" t="s">
        <v>134</v>
      </c>
      <c r="G29" s="202" t="s">
        <v>140</v>
      </c>
      <c r="H29" s="199" t="s">
        <v>75</v>
      </c>
      <c r="I29" s="199">
        <v>1</v>
      </c>
      <c r="J29" s="202">
        <v>2984000</v>
      </c>
      <c r="K29" s="207">
        <f t="shared" si="0"/>
        <v>2984</v>
      </c>
    </row>
    <row r="30" spans="1:11" s="205" customFormat="1" ht="37.5" x14ac:dyDescent="0.25">
      <c r="A30" s="198">
        <v>25</v>
      </c>
      <c r="B30" s="198" t="s">
        <v>114</v>
      </c>
      <c r="C30" s="199" t="s">
        <v>168</v>
      </c>
      <c r="D30" s="200" t="s">
        <v>341</v>
      </c>
      <c r="E30" s="202" t="s">
        <v>151</v>
      </c>
      <c r="F30" s="201" t="s">
        <v>199</v>
      </c>
      <c r="G30" s="202" t="s">
        <v>141</v>
      </c>
      <c r="H30" s="199" t="s">
        <v>75</v>
      </c>
      <c r="I30" s="199">
        <v>12</v>
      </c>
      <c r="J30" s="202">
        <v>375000</v>
      </c>
      <c r="K30" s="207">
        <f t="shared" si="0"/>
        <v>4500</v>
      </c>
    </row>
    <row r="31" spans="1:11" s="205" customFormat="1" ht="37.5" x14ac:dyDescent="0.25">
      <c r="A31" s="198">
        <v>26</v>
      </c>
      <c r="B31" s="198" t="s">
        <v>114</v>
      </c>
      <c r="C31" s="199" t="s">
        <v>166</v>
      </c>
      <c r="D31" s="200" t="s">
        <v>341</v>
      </c>
      <c r="E31" s="202" t="s">
        <v>152</v>
      </c>
      <c r="F31" s="201" t="s">
        <v>200</v>
      </c>
      <c r="G31" s="202" t="s">
        <v>141</v>
      </c>
      <c r="H31" s="199" t="s">
        <v>75</v>
      </c>
      <c r="I31" s="199">
        <v>1</v>
      </c>
      <c r="J31" s="202">
        <v>3423042</v>
      </c>
      <c r="K31" s="207">
        <f t="shared" si="0"/>
        <v>3423.0419999999999</v>
      </c>
    </row>
    <row r="32" spans="1:11" s="205" customFormat="1" ht="37.5" x14ac:dyDescent="0.25">
      <c r="A32" s="198">
        <v>28</v>
      </c>
      <c r="B32" s="198" t="s">
        <v>114</v>
      </c>
      <c r="C32" s="199" t="s">
        <v>164</v>
      </c>
      <c r="D32" s="200" t="s">
        <v>341</v>
      </c>
      <c r="E32" s="202" t="s">
        <v>153</v>
      </c>
      <c r="F32" s="201" t="s">
        <v>133</v>
      </c>
      <c r="G32" s="202" t="s">
        <v>139</v>
      </c>
      <c r="H32" s="199" t="s">
        <v>75</v>
      </c>
      <c r="I32" s="199">
        <v>1</v>
      </c>
      <c r="J32" s="202">
        <v>168000</v>
      </c>
      <c r="K32" s="207">
        <f t="shared" si="0"/>
        <v>168</v>
      </c>
    </row>
    <row r="33" spans="1:12" s="196" customFormat="1" ht="37.5" hidden="1" x14ac:dyDescent="0.25">
      <c r="A33" s="190">
        <v>29</v>
      </c>
      <c r="B33" s="190" t="s">
        <v>114</v>
      </c>
      <c r="C33" s="194" t="s">
        <v>163</v>
      </c>
      <c r="D33" s="191" t="s">
        <v>341</v>
      </c>
      <c r="E33" s="192" t="s">
        <v>154</v>
      </c>
      <c r="F33" s="193" t="s">
        <v>135</v>
      </c>
      <c r="G33" s="192" t="s">
        <v>142</v>
      </c>
      <c r="H33" s="194" t="s">
        <v>75</v>
      </c>
      <c r="I33" s="194">
        <v>5</v>
      </c>
      <c r="J33" s="192">
        <v>99991</v>
      </c>
      <c r="K33" s="195">
        <f t="shared" si="0"/>
        <v>499.95499999999998</v>
      </c>
      <c r="L33" s="196">
        <v>4252110</v>
      </c>
    </row>
    <row r="34" spans="1:12" s="196" customFormat="1" ht="37.5" hidden="1" x14ac:dyDescent="0.25">
      <c r="A34" s="190">
        <v>30</v>
      </c>
      <c r="B34" s="190" t="s">
        <v>114</v>
      </c>
      <c r="C34" s="194" t="s">
        <v>165</v>
      </c>
      <c r="D34" s="191" t="s">
        <v>341</v>
      </c>
      <c r="E34" s="192" t="s">
        <v>155</v>
      </c>
      <c r="F34" s="193" t="s">
        <v>134</v>
      </c>
      <c r="G34" s="192" t="s">
        <v>140</v>
      </c>
      <c r="H34" s="194" t="s">
        <v>75</v>
      </c>
      <c r="I34" s="194">
        <v>5</v>
      </c>
      <c r="J34" s="192">
        <v>429420</v>
      </c>
      <c r="K34" s="195">
        <f t="shared" si="0"/>
        <v>2147.1</v>
      </c>
      <c r="L34" s="196">
        <v>4252110</v>
      </c>
    </row>
    <row r="35" spans="1:12" s="205" customFormat="1" ht="37.5" x14ac:dyDescent="0.25">
      <c r="A35" s="198">
        <v>31</v>
      </c>
      <c r="B35" s="198" t="s">
        <v>114</v>
      </c>
      <c r="C35" s="199" t="s">
        <v>169</v>
      </c>
      <c r="D35" s="200" t="s">
        <v>341</v>
      </c>
      <c r="E35" s="202" t="s">
        <v>156</v>
      </c>
      <c r="F35" s="201" t="s">
        <v>136</v>
      </c>
      <c r="G35" s="202" t="s">
        <v>143</v>
      </c>
      <c r="H35" s="199" t="s">
        <v>75</v>
      </c>
      <c r="I35" s="199">
        <v>1</v>
      </c>
      <c r="J35" s="202">
        <v>25560500</v>
      </c>
      <c r="K35" s="207">
        <f t="shared" si="0"/>
        <v>25560.5</v>
      </c>
    </row>
    <row r="36" spans="1:12" s="205" customFormat="1" ht="37.5" x14ac:dyDescent="0.25">
      <c r="A36" s="198">
        <v>32</v>
      </c>
      <c r="B36" s="198" t="s">
        <v>114</v>
      </c>
      <c r="C36" s="206" t="s">
        <v>170</v>
      </c>
      <c r="D36" s="200" t="s">
        <v>341</v>
      </c>
      <c r="E36" s="202" t="s">
        <v>157</v>
      </c>
      <c r="F36" s="201" t="s">
        <v>201</v>
      </c>
      <c r="G36" s="202" t="s">
        <v>60</v>
      </c>
      <c r="H36" s="199" t="s">
        <v>75</v>
      </c>
      <c r="I36" s="199">
        <v>3</v>
      </c>
      <c r="J36" s="202">
        <v>2321364.4500000002</v>
      </c>
      <c r="K36" s="207">
        <f t="shared" si="0"/>
        <v>6964.093350000001</v>
      </c>
    </row>
    <row r="37" spans="1:12" s="205" customFormat="1" ht="37.5" x14ac:dyDescent="0.25">
      <c r="A37" s="198">
        <v>33</v>
      </c>
      <c r="B37" s="198" t="s">
        <v>114</v>
      </c>
      <c r="C37" s="206" t="s">
        <v>172</v>
      </c>
      <c r="D37" s="200" t="s">
        <v>341</v>
      </c>
      <c r="E37" s="202" t="s">
        <v>158</v>
      </c>
      <c r="F37" s="201" t="s">
        <v>202</v>
      </c>
      <c r="G37" s="202" t="s">
        <v>144</v>
      </c>
      <c r="H37" s="199" t="s">
        <v>75</v>
      </c>
      <c r="I37" s="199">
        <v>1</v>
      </c>
      <c r="J37" s="202">
        <v>7950000</v>
      </c>
      <c r="K37" s="207">
        <f t="shared" si="0"/>
        <v>7950</v>
      </c>
    </row>
    <row r="38" spans="1:12" s="205" customFormat="1" ht="37.5" x14ac:dyDescent="0.25">
      <c r="A38" s="198">
        <v>34</v>
      </c>
      <c r="B38" s="198" t="s">
        <v>114</v>
      </c>
      <c r="C38" s="206" t="s">
        <v>171</v>
      </c>
      <c r="D38" s="200" t="s">
        <v>341</v>
      </c>
      <c r="E38" s="202" t="s">
        <v>159</v>
      </c>
      <c r="F38" s="201" t="s">
        <v>203</v>
      </c>
      <c r="G38" s="202" t="s">
        <v>145</v>
      </c>
      <c r="H38" s="199" t="s">
        <v>75</v>
      </c>
      <c r="I38" s="199">
        <v>31000</v>
      </c>
      <c r="J38" s="202">
        <v>1000</v>
      </c>
      <c r="K38" s="207">
        <f t="shared" si="0"/>
        <v>31000</v>
      </c>
    </row>
    <row r="39" spans="1:12" s="205" customFormat="1" ht="37.5" x14ac:dyDescent="0.25">
      <c r="A39" s="198">
        <v>35</v>
      </c>
      <c r="B39" s="198" t="s">
        <v>114</v>
      </c>
      <c r="C39" s="206" t="s">
        <v>173</v>
      </c>
      <c r="D39" s="200" t="s">
        <v>341</v>
      </c>
      <c r="E39" s="202" t="s">
        <v>160</v>
      </c>
      <c r="F39" s="201" t="s">
        <v>204</v>
      </c>
      <c r="G39" s="202" t="s">
        <v>146</v>
      </c>
      <c r="H39" s="199" t="s">
        <v>75</v>
      </c>
      <c r="I39" s="199">
        <v>1</v>
      </c>
      <c r="J39" s="202">
        <v>35188820</v>
      </c>
      <c r="K39" s="207">
        <f t="shared" si="0"/>
        <v>35188.82</v>
      </c>
    </row>
    <row r="40" spans="1:12" s="205" customFormat="1" ht="37.5" x14ac:dyDescent="0.25">
      <c r="A40" s="198">
        <v>36</v>
      </c>
      <c r="B40" s="198" t="s">
        <v>114</v>
      </c>
      <c r="C40" s="206" t="s">
        <v>175</v>
      </c>
      <c r="D40" s="200" t="s">
        <v>341</v>
      </c>
      <c r="E40" s="202" t="s">
        <v>161</v>
      </c>
      <c r="F40" s="201" t="s">
        <v>205</v>
      </c>
      <c r="G40" s="202" t="s">
        <v>147</v>
      </c>
      <c r="H40" s="199" t="s">
        <v>75</v>
      </c>
      <c r="I40" s="199">
        <v>1</v>
      </c>
      <c r="J40" s="202">
        <v>1612800</v>
      </c>
      <c r="K40" s="207">
        <f t="shared" si="0"/>
        <v>1612.8</v>
      </c>
    </row>
    <row r="41" spans="1:12" s="205" customFormat="1" ht="37.5" x14ac:dyDescent="0.25">
      <c r="A41" s="198">
        <v>37</v>
      </c>
      <c r="B41" s="198" t="s">
        <v>114</v>
      </c>
      <c r="C41" s="206" t="s">
        <v>174</v>
      </c>
      <c r="D41" s="200" t="s">
        <v>341</v>
      </c>
      <c r="E41" s="202" t="s">
        <v>45</v>
      </c>
      <c r="F41" s="201" t="s">
        <v>117</v>
      </c>
      <c r="G41" s="202" t="s">
        <v>62</v>
      </c>
      <c r="H41" s="199" t="s">
        <v>75</v>
      </c>
      <c r="I41" s="199">
        <v>10000</v>
      </c>
      <c r="J41" s="202">
        <v>1000</v>
      </c>
      <c r="K41" s="207">
        <f t="shared" si="0"/>
        <v>10000</v>
      </c>
    </row>
    <row r="42" spans="1:12" s="205" customFormat="1" ht="30" x14ac:dyDescent="0.25">
      <c r="A42" s="198">
        <v>38</v>
      </c>
      <c r="B42" s="198" t="s">
        <v>114</v>
      </c>
      <c r="C42" s="209" t="s">
        <v>197</v>
      </c>
      <c r="D42" s="206" t="s">
        <v>341</v>
      </c>
      <c r="E42" s="202" t="s">
        <v>185</v>
      </c>
      <c r="F42" s="201" t="s">
        <v>67</v>
      </c>
      <c r="G42" s="202" t="s">
        <v>57</v>
      </c>
      <c r="H42" s="199" t="s">
        <v>75</v>
      </c>
      <c r="I42" s="199">
        <v>10</v>
      </c>
      <c r="J42" s="202">
        <v>3379291.2</v>
      </c>
      <c r="K42" s="207">
        <f t="shared" si="0"/>
        <v>33792.911999999997</v>
      </c>
    </row>
    <row r="43" spans="1:12" s="205" customFormat="1" ht="37.5" x14ac:dyDescent="0.25">
      <c r="A43" s="198">
        <v>40</v>
      </c>
      <c r="B43" s="198" t="s">
        <v>114</v>
      </c>
      <c r="C43" s="209" t="s">
        <v>192</v>
      </c>
      <c r="D43" s="200" t="s">
        <v>341</v>
      </c>
      <c r="E43" s="202" t="s">
        <v>184</v>
      </c>
      <c r="F43" s="210" t="s">
        <v>206</v>
      </c>
      <c r="G43" s="202" t="s">
        <v>186</v>
      </c>
      <c r="H43" s="199" t="s">
        <v>75</v>
      </c>
      <c r="I43" s="199">
        <v>1</v>
      </c>
      <c r="J43" s="202">
        <v>1297000</v>
      </c>
      <c r="K43" s="207">
        <f t="shared" si="0"/>
        <v>1297</v>
      </c>
    </row>
    <row r="44" spans="1:12" s="196" customFormat="1" ht="37.5" hidden="1" x14ac:dyDescent="0.25">
      <c r="A44" s="190">
        <v>41</v>
      </c>
      <c r="B44" s="190" t="s">
        <v>114</v>
      </c>
      <c r="C44" s="197" t="s">
        <v>193</v>
      </c>
      <c r="D44" s="191" t="s">
        <v>341</v>
      </c>
      <c r="E44" s="192" t="s">
        <v>183</v>
      </c>
      <c r="F44" s="193" t="s">
        <v>207</v>
      </c>
      <c r="G44" s="192" t="s">
        <v>187</v>
      </c>
      <c r="H44" s="194" t="s">
        <v>75</v>
      </c>
      <c r="I44" s="194">
        <v>50</v>
      </c>
      <c r="J44" s="192">
        <v>8778</v>
      </c>
      <c r="K44" s="195">
        <f t="shared" si="0"/>
        <v>438.9</v>
      </c>
      <c r="L44" s="196">
        <v>4252110</v>
      </c>
    </row>
    <row r="45" spans="1:12" s="196" customFormat="1" ht="37.5" hidden="1" x14ac:dyDescent="0.25">
      <c r="A45" s="190">
        <v>42</v>
      </c>
      <c r="B45" s="190" t="s">
        <v>114</v>
      </c>
      <c r="C45" s="197" t="s">
        <v>196</v>
      </c>
      <c r="D45" s="191" t="s">
        <v>341</v>
      </c>
      <c r="E45" s="192" t="s">
        <v>182</v>
      </c>
      <c r="F45" s="193" t="s">
        <v>208</v>
      </c>
      <c r="G45" s="192" t="s">
        <v>188</v>
      </c>
      <c r="H45" s="194" t="s">
        <v>75</v>
      </c>
      <c r="I45" s="194">
        <v>6</v>
      </c>
      <c r="J45" s="192">
        <v>202350</v>
      </c>
      <c r="K45" s="195">
        <f>+J45*I45/1000</f>
        <v>1214.0999999999999</v>
      </c>
      <c r="L45" s="196">
        <v>4252110</v>
      </c>
    </row>
    <row r="46" spans="1:12" s="196" customFormat="1" ht="37.5" hidden="1" x14ac:dyDescent="0.25">
      <c r="A46" s="190">
        <v>43</v>
      </c>
      <c r="B46" s="190" t="s">
        <v>114</v>
      </c>
      <c r="C46" s="197" t="s">
        <v>175</v>
      </c>
      <c r="D46" s="191" t="s">
        <v>341</v>
      </c>
      <c r="E46" s="192" t="s">
        <v>181</v>
      </c>
      <c r="F46" s="193" t="s">
        <v>177</v>
      </c>
      <c r="G46" s="192" t="s">
        <v>189</v>
      </c>
      <c r="H46" s="194" t="s">
        <v>75</v>
      </c>
      <c r="I46" s="194">
        <v>300</v>
      </c>
      <c r="J46" s="192">
        <v>13900</v>
      </c>
      <c r="K46" s="195">
        <f>+J46*I46/1000</f>
        <v>4170</v>
      </c>
      <c r="L46" s="196">
        <v>4252110</v>
      </c>
    </row>
    <row r="47" spans="1:12" s="205" customFormat="1" ht="45" x14ac:dyDescent="0.25">
      <c r="A47" s="198">
        <v>44</v>
      </c>
      <c r="B47" s="198" t="s">
        <v>114</v>
      </c>
      <c r="C47" s="209" t="s">
        <v>194</v>
      </c>
      <c r="D47" s="200" t="s">
        <v>341</v>
      </c>
      <c r="E47" s="202" t="s">
        <v>180</v>
      </c>
      <c r="F47" s="201" t="s">
        <v>178</v>
      </c>
      <c r="G47" s="202" t="s">
        <v>190</v>
      </c>
      <c r="H47" s="199" t="s">
        <v>75</v>
      </c>
      <c r="I47" s="199">
        <v>1</v>
      </c>
      <c r="J47" s="202">
        <v>2700000</v>
      </c>
      <c r="K47" s="207">
        <f>+J47*I47/1000</f>
        <v>2700</v>
      </c>
    </row>
    <row r="48" spans="1:12" s="205" customFormat="1" ht="37.5" x14ac:dyDescent="0.25">
      <c r="A48" s="198">
        <v>45</v>
      </c>
      <c r="B48" s="198" t="s">
        <v>114</v>
      </c>
      <c r="C48" s="206" t="s">
        <v>195</v>
      </c>
      <c r="D48" s="200" t="s">
        <v>341</v>
      </c>
      <c r="E48" s="202" t="s">
        <v>179</v>
      </c>
      <c r="F48" s="201" t="s">
        <v>209</v>
      </c>
      <c r="G48" s="202" t="s">
        <v>191</v>
      </c>
      <c r="H48" s="199" t="s">
        <v>75</v>
      </c>
      <c r="I48" s="199">
        <v>1</v>
      </c>
      <c r="J48" s="202">
        <v>1971750</v>
      </c>
      <c r="K48" s="207">
        <f>+J48*I48/1000</f>
        <v>1971.75</v>
      </c>
    </row>
    <row r="49" spans="1:11" x14ac:dyDescent="0.25">
      <c r="A49" s="129" t="s">
        <v>261</v>
      </c>
      <c r="B49" s="130"/>
      <c r="C49" s="130"/>
      <c r="D49" s="130"/>
      <c r="E49" s="130"/>
      <c r="F49" s="130"/>
      <c r="G49" s="130"/>
      <c r="H49" s="87"/>
      <c r="I49" s="84">
        <f>SUM(I8:I48)</f>
        <v>218117.66519999999</v>
      </c>
      <c r="J49" s="85">
        <f>SUM(J8:J48)</f>
        <v>111493281.23</v>
      </c>
      <c r="K49" s="86">
        <f>SUM(K8:K48)</f>
        <v>960334.28136896796</v>
      </c>
    </row>
    <row r="50" spans="1:11" x14ac:dyDescent="0.25">
      <c r="B50" s="100" t="s">
        <v>55</v>
      </c>
      <c r="C50" s="100"/>
      <c r="D50" s="100"/>
      <c r="E50" s="100"/>
      <c r="F50" s="100"/>
      <c r="G50" s="100"/>
      <c r="H50" s="100"/>
      <c r="I50" s="100"/>
      <c r="J50" s="100"/>
      <c r="K50" s="100"/>
    </row>
  </sheetData>
  <autoFilter ref="A6:L50" xr:uid="{00000000-0001-0000-0400-000000000000}">
    <filterColumn colId="11">
      <filters blank="1">
        <filter val="4 225 000"/>
        <filter val="4 299 990"/>
      </filters>
    </filterColumn>
  </autoFilter>
  <mergeCells count="16">
    <mergeCell ref="H1:K1"/>
    <mergeCell ref="J2:K2"/>
    <mergeCell ref="A3:K3"/>
    <mergeCell ref="A7:K7"/>
    <mergeCell ref="A5:A6"/>
    <mergeCell ref="B50:K50"/>
    <mergeCell ref="E5:E6"/>
    <mergeCell ref="K5:K6"/>
    <mergeCell ref="H5:H6"/>
    <mergeCell ref="I5:I6"/>
    <mergeCell ref="B5:B6"/>
    <mergeCell ref="C5:C6"/>
    <mergeCell ref="D5:D6"/>
    <mergeCell ref="J5:J6"/>
    <mergeCell ref="F5:G5"/>
    <mergeCell ref="A49:G49"/>
  </mergeCells>
  <printOptions horizontalCentered="1"/>
  <pageMargins left="0.19685039370078741" right="0.19685039370078741" top="0.19685039370078741" bottom="0.19685039370078741" header="0" footer="0"/>
  <pageSetup paperSize="9" scale="54" fitToHeight="0" orientation="landscape" r:id="rId1"/>
  <rowBreaks count="1" manualBreakCount="1">
    <brk id="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M12"/>
  <sheetViews>
    <sheetView view="pageBreakPreview" zoomScale="85" zoomScaleNormal="70" zoomScaleSheetLayoutView="85" workbookViewId="0">
      <selection activeCell="A3" sqref="A3:H3"/>
    </sheetView>
  </sheetViews>
  <sheetFormatPr defaultColWidth="9.140625" defaultRowHeight="18.75" x14ac:dyDescent="0.25"/>
  <cols>
    <col min="1" max="1" width="8.140625" style="3" customWidth="1"/>
    <col min="2" max="2" width="14.28515625" style="13" customWidth="1"/>
    <col min="3" max="3" width="50.28515625" style="3" customWidth="1"/>
    <col min="4" max="4" width="24.85546875" style="13" customWidth="1"/>
    <col min="5" max="5" width="22.140625" style="13" customWidth="1"/>
    <col min="6" max="7" width="18.5703125" style="13" customWidth="1"/>
    <col min="8" max="8" width="21.7109375" style="13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99" t="s">
        <v>262</v>
      </c>
      <c r="G1" s="99"/>
      <c r="H1" s="99"/>
    </row>
    <row r="2" spans="1:13" x14ac:dyDescent="0.25">
      <c r="H2" s="33"/>
    </row>
    <row r="3" spans="1:13" ht="81.75" customHeight="1" x14ac:dyDescent="0.25">
      <c r="A3" s="96" t="s">
        <v>263</v>
      </c>
      <c r="B3" s="96"/>
      <c r="C3" s="96"/>
      <c r="D3" s="96"/>
      <c r="E3" s="96"/>
      <c r="F3" s="96"/>
      <c r="G3" s="96"/>
      <c r="H3" s="96"/>
      <c r="I3" s="12"/>
      <c r="J3" s="12"/>
      <c r="K3" s="12"/>
      <c r="L3" s="12"/>
    </row>
    <row r="4" spans="1:13" x14ac:dyDescent="0.25">
      <c r="H4" s="14"/>
    </row>
    <row r="5" spans="1:13" ht="45" customHeight="1" x14ac:dyDescent="0.25">
      <c r="A5" s="125" t="s">
        <v>216</v>
      </c>
      <c r="B5" s="125" t="s">
        <v>239</v>
      </c>
      <c r="C5" s="125" t="s">
        <v>264</v>
      </c>
      <c r="D5" s="125" t="s">
        <v>243</v>
      </c>
      <c r="E5" s="125" t="s">
        <v>251</v>
      </c>
      <c r="F5" s="105" t="s">
        <v>230</v>
      </c>
      <c r="G5" s="105"/>
      <c r="H5" s="125" t="s">
        <v>265</v>
      </c>
      <c r="M5" s="15"/>
    </row>
    <row r="6" spans="1:13" ht="126.75" customHeight="1" x14ac:dyDescent="0.25">
      <c r="A6" s="126"/>
      <c r="B6" s="126"/>
      <c r="C6" s="126"/>
      <c r="D6" s="126"/>
      <c r="E6" s="126"/>
      <c r="F6" s="27" t="s">
        <v>105</v>
      </c>
      <c r="G6" s="27" t="s">
        <v>231</v>
      </c>
      <c r="H6" s="126"/>
    </row>
    <row r="7" spans="1:13" ht="37.5" customHeight="1" x14ac:dyDescent="0.25">
      <c r="A7" s="16">
        <v>1</v>
      </c>
      <c r="B7" s="133" t="s">
        <v>266</v>
      </c>
      <c r="C7" s="134"/>
      <c r="D7" s="134"/>
      <c r="E7" s="134"/>
      <c r="F7" s="134"/>
      <c r="G7" s="134"/>
      <c r="H7" s="135"/>
    </row>
    <row r="8" spans="1:13" ht="37.5" customHeight="1" x14ac:dyDescent="0.25">
      <c r="A8" s="16">
        <f t="shared" ref="A8:A10" si="0">+A7+1</f>
        <v>2</v>
      </c>
      <c r="B8" s="16"/>
      <c r="C8" s="7"/>
      <c r="D8" s="16"/>
      <c r="E8" s="16"/>
      <c r="F8" s="16"/>
      <c r="G8" s="16"/>
      <c r="H8" s="16"/>
    </row>
    <row r="9" spans="1:13" ht="37.5" customHeight="1" x14ac:dyDescent="0.25">
      <c r="A9" s="16">
        <f t="shared" si="0"/>
        <v>3</v>
      </c>
      <c r="B9" s="16"/>
      <c r="C9" s="7"/>
      <c r="D9" s="16"/>
      <c r="E9" s="16"/>
      <c r="F9" s="16"/>
      <c r="G9" s="16"/>
      <c r="H9" s="16"/>
    </row>
    <row r="10" spans="1:13" ht="37.5" customHeight="1" x14ac:dyDescent="0.25">
      <c r="A10" s="16">
        <f t="shared" si="0"/>
        <v>4</v>
      </c>
      <c r="B10" s="16"/>
      <c r="C10" s="7"/>
      <c r="D10" s="16"/>
      <c r="E10" s="16"/>
      <c r="F10" s="16"/>
      <c r="G10" s="16"/>
      <c r="H10" s="16"/>
    </row>
    <row r="12" spans="1:13" ht="70.5" customHeight="1" x14ac:dyDescent="0.25">
      <c r="B12" s="100" t="s">
        <v>236</v>
      </c>
      <c r="C12" s="100"/>
      <c r="D12" s="100"/>
      <c r="E12" s="100"/>
      <c r="F12" s="100"/>
      <c r="G12" s="100"/>
      <c r="H12" s="100"/>
    </row>
  </sheetData>
  <autoFilter ref="A5:M10" xr:uid="{00000000-0009-0000-0000-000005000000}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P15"/>
  <sheetViews>
    <sheetView zoomScaleNormal="100" workbookViewId="0">
      <selection activeCell="A7" sqref="A7:H7"/>
    </sheetView>
  </sheetViews>
  <sheetFormatPr defaultColWidth="9.140625" defaultRowHeight="15" x14ac:dyDescent="0.25"/>
  <cols>
    <col min="1" max="1" width="9.140625" style="45"/>
    <col min="2" max="2" width="27.7109375" style="49" customWidth="1"/>
    <col min="3" max="3" width="15.140625" style="48" customWidth="1"/>
    <col min="4" max="4" width="20.28515625" style="25" customWidth="1"/>
    <col min="5" max="5" width="26.42578125" style="25" customWidth="1"/>
    <col min="6" max="7" width="19.140625" style="25" customWidth="1"/>
    <col min="8" max="8" width="18.140625" style="25" customWidth="1"/>
    <col min="9" max="16384" width="9.140625" style="25"/>
  </cols>
  <sheetData>
    <row r="1" spans="1:16" ht="60.75" customHeight="1" x14ac:dyDescent="0.25">
      <c r="F1" s="139" t="s">
        <v>267</v>
      </c>
      <c r="G1" s="93"/>
      <c r="H1" s="93"/>
    </row>
    <row r="2" spans="1:16" x14ac:dyDescent="0.25">
      <c r="F2" s="93"/>
      <c r="G2" s="93"/>
      <c r="H2" s="93"/>
    </row>
    <row r="3" spans="1:16" ht="46.5" customHeight="1" x14ac:dyDescent="0.25">
      <c r="A3" s="140" t="s">
        <v>268</v>
      </c>
      <c r="B3" s="140"/>
      <c r="C3" s="140"/>
      <c r="D3" s="140"/>
      <c r="E3" s="140"/>
      <c r="F3" s="140"/>
      <c r="G3" s="140"/>
      <c r="H3" s="140"/>
    </row>
    <row r="4" spans="1:16" x14ac:dyDescent="0.25">
      <c r="H4" s="59"/>
    </row>
    <row r="5" spans="1:16" s="37" customFormat="1" ht="43.5" customHeight="1" x14ac:dyDescent="0.25">
      <c r="A5" s="136" t="s">
        <v>216</v>
      </c>
      <c r="B5" s="136" t="s">
        <v>269</v>
      </c>
      <c r="C5" s="136" t="s">
        <v>270</v>
      </c>
      <c r="D5" s="141" t="s">
        <v>271</v>
      </c>
      <c r="E5" s="142"/>
      <c r="F5" s="136" t="s">
        <v>274</v>
      </c>
      <c r="G5" s="136" t="s">
        <v>275</v>
      </c>
      <c r="H5" s="136" t="s">
        <v>276</v>
      </c>
    </row>
    <row r="6" spans="1:16" s="37" customFormat="1" ht="105" customHeight="1" x14ac:dyDescent="0.25">
      <c r="A6" s="137"/>
      <c r="B6" s="137"/>
      <c r="C6" s="137"/>
      <c r="D6" s="58" t="s">
        <v>272</v>
      </c>
      <c r="E6" s="58" t="s">
        <v>273</v>
      </c>
      <c r="F6" s="137"/>
      <c r="G6" s="137"/>
      <c r="H6" s="137"/>
    </row>
    <row r="7" spans="1:16" s="37" customFormat="1" ht="53.25" customHeight="1" x14ac:dyDescent="0.25">
      <c r="A7" s="143" t="s">
        <v>288</v>
      </c>
      <c r="B7" s="144"/>
      <c r="C7" s="144"/>
      <c r="D7" s="144"/>
      <c r="E7" s="144"/>
      <c r="F7" s="144"/>
      <c r="G7" s="144"/>
      <c r="H7" s="145"/>
    </row>
    <row r="8" spans="1:16" x14ac:dyDescent="0.25">
      <c r="A8" s="53">
        <v>1</v>
      </c>
      <c r="B8" s="56"/>
      <c r="C8" s="57"/>
      <c r="D8" s="54"/>
      <c r="E8" s="54"/>
      <c r="F8" s="54"/>
      <c r="G8" s="54"/>
      <c r="H8" s="54"/>
    </row>
    <row r="9" spans="1:16" x14ac:dyDescent="0.25">
      <c r="A9" s="53">
        <f>+A8+1</f>
        <v>2</v>
      </c>
      <c r="B9" s="56"/>
      <c r="C9" s="55"/>
      <c r="D9" s="54"/>
      <c r="E9" s="54"/>
      <c r="F9" s="54"/>
      <c r="G9" s="54"/>
      <c r="H9" s="54"/>
    </row>
    <row r="10" spans="1:16" x14ac:dyDescent="0.25">
      <c r="A10" s="53">
        <f>+A9+1</f>
        <v>3</v>
      </c>
      <c r="B10" s="56"/>
      <c r="C10" s="55"/>
      <c r="D10" s="54"/>
      <c r="E10" s="54"/>
      <c r="F10" s="54"/>
      <c r="G10" s="54"/>
      <c r="H10" s="54"/>
    </row>
    <row r="11" spans="1:16" x14ac:dyDescent="0.25">
      <c r="A11" s="53">
        <f>+A10+1</f>
        <v>4</v>
      </c>
      <c r="B11" s="52"/>
      <c r="C11" s="51"/>
      <c r="D11" s="50"/>
      <c r="E11" s="50"/>
      <c r="F11" s="50"/>
      <c r="G11" s="50"/>
      <c r="H11" s="50"/>
    </row>
    <row r="12" spans="1:16" x14ac:dyDescent="0.25">
      <c r="A12" s="53">
        <f>+A11+1</f>
        <v>5</v>
      </c>
      <c r="B12" s="52"/>
      <c r="C12" s="51"/>
      <c r="D12" s="50"/>
      <c r="E12" s="50"/>
      <c r="F12" s="50"/>
      <c r="G12" s="50"/>
      <c r="H12" s="50"/>
    </row>
    <row r="13" spans="1:16" x14ac:dyDescent="0.25">
      <c r="A13" s="53">
        <f>+A12+1</f>
        <v>6</v>
      </c>
      <c r="B13" s="52"/>
      <c r="C13" s="51"/>
      <c r="D13" s="50"/>
      <c r="E13" s="50"/>
      <c r="F13" s="50"/>
      <c r="G13" s="50"/>
      <c r="H13" s="50"/>
    </row>
    <row r="15" spans="1:16" ht="18.75" x14ac:dyDescent="0.25">
      <c r="A15" s="138" t="s">
        <v>277</v>
      </c>
      <c r="B15" s="138"/>
      <c r="C15" s="138"/>
      <c r="D15" s="138"/>
      <c r="E15" s="138"/>
      <c r="F15" s="138"/>
      <c r="G15" s="138"/>
      <c r="H15" s="138"/>
      <c r="I15" s="26"/>
      <c r="J15" s="26"/>
      <c r="K15" s="26"/>
      <c r="L15" s="26"/>
      <c r="M15" s="26"/>
      <c r="N15" s="26"/>
      <c r="O15" s="26"/>
      <c r="P15" s="26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24"/>
  <sheetViews>
    <sheetView workbookViewId="0">
      <selection activeCell="A6" sqref="A6:K6"/>
    </sheetView>
  </sheetViews>
  <sheetFormatPr defaultColWidth="9.140625" defaultRowHeight="15" x14ac:dyDescent="0.25"/>
  <cols>
    <col min="1" max="1" width="9.140625" style="45"/>
    <col min="2" max="2" width="35" style="49" customWidth="1"/>
    <col min="3" max="3" width="12.85546875" style="49" customWidth="1"/>
    <col min="4" max="5" width="12.85546875" style="48" customWidth="1"/>
    <col min="6" max="6" width="17.28515625" style="25" customWidth="1"/>
    <col min="7" max="7" width="17.140625" style="25" customWidth="1"/>
    <col min="8" max="10" width="15" style="25" customWidth="1"/>
    <col min="11" max="11" width="16.140625" style="25" customWidth="1"/>
    <col min="12" max="16384" width="9.140625" style="25"/>
  </cols>
  <sheetData>
    <row r="1" spans="1:11" ht="73.5" customHeight="1" x14ac:dyDescent="0.25">
      <c r="H1" s="91" t="s">
        <v>278</v>
      </c>
      <c r="I1" s="92"/>
      <c r="J1" s="92"/>
      <c r="K1" s="92"/>
    </row>
    <row r="2" spans="1:11" ht="70.150000000000006" customHeight="1" x14ac:dyDescent="0.25">
      <c r="A2" s="140" t="s">
        <v>279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x14ac:dyDescent="0.25">
      <c r="K3" s="59"/>
    </row>
    <row r="4" spans="1:11" s="37" customFormat="1" ht="33" customHeight="1" x14ac:dyDescent="0.25">
      <c r="A4" s="136" t="s">
        <v>216</v>
      </c>
      <c r="B4" s="136" t="s">
        <v>280</v>
      </c>
      <c r="C4" s="136" t="s">
        <v>281</v>
      </c>
      <c r="D4" s="136" t="s">
        <v>282</v>
      </c>
      <c r="E4" s="136" t="s">
        <v>283</v>
      </c>
      <c r="F4" s="141" t="s">
        <v>271</v>
      </c>
      <c r="G4" s="142"/>
      <c r="H4" s="136" t="s">
        <v>285</v>
      </c>
      <c r="I4" s="136" t="s">
        <v>275</v>
      </c>
      <c r="J4" s="136" t="s">
        <v>286</v>
      </c>
      <c r="K4" s="136" t="s">
        <v>287</v>
      </c>
    </row>
    <row r="5" spans="1:11" s="37" customFormat="1" ht="105.75" customHeight="1" x14ac:dyDescent="0.25">
      <c r="A5" s="137"/>
      <c r="B5" s="137"/>
      <c r="C5" s="137"/>
      <c r="D5" s="137"/>
      <c r="E5" s="137"/>
      <c r="F5" s="58" t="s">
        <v>284</v>
      </c>
      <c r="G5" s="58" t="s">
        <v>273</v>
      </c>
      <c r="H5" s="137"/>
      <c r="I5" s="137"/>
      <c r="J5" s="137"/>
      <c r="K5" s="137"/>
    </row>
    <row r="6" spans="1:11" s="37" customFormat="1" ht="105.75" customHeight="1" x14ac:dyDescent="0.25">
      <c r="A6" s="143" t="s">
        <v>295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1" ht="19.5" customHeight="1" x14ac:dyDescent="0.25">
      <c r="A7" s="60" t="s">
        <v>49</v>
      </c>
      <c r="B7" s="61" t="s">
        <v>289</v>
      </c>
      <c r="C7" s="56"/>
      <c r="D7" s="57"/>
      <c r="E7" s="57"/>
      <c r="F7" s="54"/>
      <c r="G7" s="54"/>
      <c r="H7" s="54"/>
      <c r="I7" s="54"/>
      <c r="J7" s="54"/>
      <c r="K7" s="54"/>
    </row>
    <row r="8" spans="1:11" ht="19.5" customHeight="1" x14ac:dyDescent="0.25">
      <c r="A8" s="60"/>
      <c r="B8" s="61"/>
      <c r="C8" s="56"/>
      <c r="D8" s="57"/>
      <c r="E8" s="57"/>
      <c r="F8" s="54"/>
      <c r="G8" s="54"/>
      <c r="H8" s="54"/>
      <c r="I8" s="54"/>
      <c r="J8" s="54"/>
      <c r="K8" s="54"/>
    </row>
    <row r="9" spans="1:11" ht="19.5" customHeight="1" x14ac:dyDescent="0.25">
      <c r="A9" s="60"/>
      <c r="B9" s="61"/>
      <c r="C9" s="56"/>
      <c r="D9" s="57"/>
      <c r="E9" s="57"/>
      <c r="F9" s="54"/>
      <c r="G9" s="54"/>
      <c r="H9" s="54"/>
      <c r="I9" s="54"/>
      <c r="J9" s="54"/>
      <c r="K9" s="54"/>
    </row>
    <row r="10" spans="1:11" ht="19.5" customHeight="1" x14ac:dyDescent="0.25">
      <c r="A10" s="60" t="s">
        <v>50</v>
      </c>
      <c r="B10" s="61" t="s">
        <v>290</v>
      </c>
      <c r="C10" s="56"/>
      <c r="D10" s="57"/>
      <c r="E10" s="57"/>
      <c r="F10" s="54"/>
      <c r="G10" s="54"/>
      <c r="H10" s="54"/>
      <c r="I10" s="54"/>
      <c r="J10" s="54"/>
      <c r="K10" s="54"/>
    </row>
    <row r="11" spans="1:11" ht="19.5" customHeight="1" x14ac:dyDescent="0.25">
      <c r="A11" s="60"/>
      <c r="B11" s="61"/>
      <c r="C11" s="56"/>
      <c r="D11" s="57"/>
      <c r="E11" s="57"/>
      <c r="F11" s="54"/>
      <c r="G11" s="54"/>
      <c r="H11" s="54"/>
      <c r="I11" s="54"/>
      <c r="J11" s="54"/>
      <c r="K11" s="54"/>
    </row>
    <row r="12" spans="1:11" ht="19.5" customHeight="1" x14ac:dyDescent="0.25">
      <c r="A12" s="60"/>
      <c r="B12" s="61"/>
      <c r="C12" s="56"/>
      <c r="D12" s="57"/>
      <c r="E12" s="57"/>
      <c r="F12" s="54"/>
      <c r="G12" s="54"/>
      <c r="H12" s="54"/>
      <c r="I12" s="54"/>
      <c r="J12" s="54"/>
      <c r="K12" s="54"/>
    </row>
    <row r="13" spans="1:11" ht="19.5" customHeight="1" x14ac:dyDescent="0.25">
      <c r="A13" s="60" t="s">
        <v>51</v>
      </c>
      <c r="B13" s="61" t="s">
        <v>291</v>
      </c>
      <c r="C13" s="56"/>
      <c r="D13" s="57"/>
      <c r="E13" s="57"/>
      <c r="F13" s="54"/>
      <c r="G13" s="54"/>
      <c r="H13" s="54"/>
      <c r="I13" s="54"/>
      <c r="J13" s="54"/>
      <c r="K13" s="54"/>
    </row>
    <row r="14" spans="1:11" ht="19.5" customHeight="1" x14ac:dyDescent="0.25">
      <c r="A14" s="60"/>
      <c r="B14" s="61"/>
      <c r="C14" s="56"/>
      <c r="D14" s="57"/>
      <c r="E14" s="57"/>
      <c r="F14" s="54"/>
      <c r="G14" s="54"/>
      <c r="H14" s="54"/>
      <c r="I14" s="54"/>
      <c r="J14" s="54"/>
      <c r="K14" s="54"/>
    </row>
    <row r="15" spans="1:11" ht="19.5" customHeight="1" x14ac:dyDescent="0.25">
      <c r="A15" s="60"/>
      <c r="B15" s="61"/>
      <c r="C15" s="56"/>
      <c r="D15" s="57"/>
      <c r="E15" s="57"/>
      <c r="F15" s="54"/>
      <c r="G15" s="54"/>
      <c r="H15" s="54"/>
      <c r="I15" s="54"/>
      <c r="J15" s="54"/>
      <c r="K15" s="54"/>
    </row>
    <row r="16" spans="1:11" ht="30" customHeight="1" x14ac:dyDescent="0.25">
      <c r="A16" s="60" t="s">
        <v>52</v>
      </c>
      <c r="B16" s="61" t="s">
        <v>292</v>
      </c>
      <c r="C16" s="56"/>
      <c r="D16" s="57"/>
      <c r="E16" s="57"/>
      <c r="F16" s="54"/>
      <c r="G16" s="54"/>
      <c r="H16" s="54"/>
      <c r="I16" s="54"/>
      <c r="J16" s="54"/>
      <c r="K16" s="54"/>
    </row>
    <row r="17" spans="1:11" ht="19.5" customHeight="1" x14ac:dyDescent="0.25">
      <c r="A17" s="60"/>
      <c r="B17" s="61"/>
      <c r="C17" s="56"/>
      <c r="D17" s="57"/>
      <c r="E17" s="57"/>
      <c r="F17" s="54"/>
      <c r="G17" s="54"/>
      <c r="H17" s="54"/>
      <c r="I17" s="54"/>
      <c r="J17" s="54"/>
      <c r="K17" s="54"/>
    </row>
    <row r="18" spans="1:11" ht="19.5" customHeight="1" x14ac:dyDescent="0.25">
      <c r="A18" s="60"/>
      <c r="B18" s="61"/>
      <c r="C18" s="56"/>
      <c r="D18" s="57"/>
      <c r="E18" s="57"/>
      <c r="F18" s="54"/>
      <c r="G18" s="54"/>
      <c r="H18" s="54"/>
      <c r="I18" s="54"/>
      <c r="J18" s="54"/>
      <c r="K18" s="54"/>
    </row>
    <row r="19" spans="1:11" ht="19.5" customHeight="1" x14ac:dyDescent="0.25">
      <c r="A19" s="60" t="s">
        <v>53</v>
      </c>
      <c r="B19" s="61" t="s">
        <v>293</v>
      </c>
      <c r="C19" s="56"/>
      <c r="D19" s="57"/>
      <c r="E19" s="57"/>
      <c r="F19" s="54"/>
      <c r="G19" s="54"/>
      <c r="H19" s="54"/>
      <c r="I19" s="54"/>
      <c r="J19" s="54"/>
      <c r="K19" s="54"/>
    </row>
    <row r="20" spans="1:11" ht="19.5" customHeight="1" x14ac:dyDescent="0.25">
      <c r="A20" s="60"/>
      <c r="B20" s="61"/>
      <c r="C20" s="56"/>
      <c r="D20" s="57"/>
      <c r="E20" s="57"/>
      <c r="F20" s="54"/>
      <c r="G20" s="54"/>
      <c r="H20" s="54"/>
      <c r="I20" s="54"/>
      <c r="J20" s="54"/>
      <c r="K20" s="54"/>
    </row>
    <row r="21" spans="1:11" ht="19.5" customHeight="1" x14ac:dyDescent="0.25">
      <c r="A21" s="60"/>
      <c r="B21" s="61"/>
      <c r="C21" s="56"/>
      <c r="D21" s="57"/>
      <c r="E21" s="57"/>
      <c r="F21" s="54"/>
      <c r="G21" s="54"/>
      <c r="H21" s="54"/>
      <c r="I21" s="54"/>
      <c r="J21" s="54"/>
      <c r="K21" s="54"/>
    </row>
    <row r="22" spans="1:11" ht="19.5" customHeight="1" x14ac:dyDescent="0.25">
      <c r="A22" s="60" t="s">
        <v>54</v>
      </c>
      <c r="B22" s="61" t="s">
        <v>294</v>
      </c>
      <c r="C22" s="56"/>
      <c r="D22" s="57"/>
      <c r="E22" s="57"/>
      <c r="F22" s="54"/>
      <c r="G22" s="54"/>
      <c r="H22" s="54"/>
      <c r="I22" s="54"/>
      <c r="J22" s="54"/>
      <c r="K22" s="54"/>
    </row>
    <row r="23" spans="1:11" ht="19.5" customHeight="1" x14ac:dyDescent="0.25">
      <c r="A23" s="53"/>
      <c r="B23" s="61"/>
      <c r="C23" s="56"/>
      <c r="D23" s="57"/>
      <c r="E23" s="57"/>
      <c r="F23" s="54"/>
      <c r="G23" s="54"/>
      <c r="H23" s="54"/>
      <c r="I23" s="54"/>
      <c r="J23" s="54"/>
      <c r="K23" s="54"/>
    </row>
    <row r="24" spans="1:11" ht="19.5" customHeight="1" x14ac:dyDescent="0.25">
      <c r="A24" s="53"/>
      <c r="B24" s="56"/>
      <c r="C24" s="56"/>
      <c r="D24" s="55"/>
      <c r="E24" s="55"/>
      <c r="F24" s="54"/>
      <c r="G24" s="54"/>
      <c r="H24" s="54"/>
      <c r="I24" s="54"/>
      <c r="J24" s="54"/>
      <c r="K24" s="54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R25"/>
  <sheetViews>
    <sheetView workbookViewId="0">
      <selection activeCell="A6" sqref="A6:F6"/>
    </sheetView>
  </sheetViews>
  <sheetFormatPr defaultRowHeight="15" x14ac:dyDescent="0.25"/>
  <cols>
    <col min="1" max="1" width="9.140625" style="25"/>
    <col min="2" max="2" width="18.140625" style="25" customWidth="1"/>
    <col min="3" max="3" width="34.140625" style="25" customWidth="1"/>
    <col min="4" max="4" width="22.85546875" style="25" customWidth="1"/>
    <col min="5" max="6" width="25.5703125" style="25" customWidth="1"/>
    <col min="7" max="16384" width="9.140625" style="25"/>
  </cols>
  <sheetData>
    <row r="1" spans="1:18" ht="77.25" customHeight="1" x14ac:dyDescent="0.25">
      <c r="E1" s="91" t="s">
        <v>296</v>
      </c>
      <c r="F1" s="92"/>
    </row>
    <row r="3" spans="1:18" ht="48" customHeight="1" x14ac:dyDescent="0.25">
      <c r="A3" s="146" t="s">
        <v>297</v>
      </c>
      <c r="B3" s="146"/>
      <c r="C3" s="146"/>
      <c r="D3" s="146"/>
      <c r="E3" s="146"/>
      <c r="F3" s="146"/>
      <c r="G3" s="62"/>
      <c r="H3" s="62"/>
      <c r="I3" s="62"/>
    </row>
    <row r="5" spans="1:18" ht="28.5" x14ac:dyDescent="0.25">
      <c r="A5" s="60" t="s">
        <v>216</v>
      </c>
      <c r="B5" s="60" t="s">
        <v>298</v>
      </c>
      <c r="C5" s="60" t="s">
        <v>299</v>
      </c>
      <c r="D5" s="60" t="s">
        <v>300</v>
      </c>
      <c r="E5" s="60" t="s">
        <v>301</v>
      </c>
      <c r="F5" s="60" t="s">
        <v>302</v>
      </c>
      <c r="G5" s="45"/>
      <c r="H5" s="45"/>
      <c r="I5" s="45"/>
      <c r="J5" s="63"/>
      <c r="K5" s="63"/>
      <c r="L5" s="63"/>
      <c r="M5" s="63"/>
      <c r="N5" s="63"/>
      <c r="O5" s="63"/>
      <c r="P5" s="63"/>
      <c r="Q5" s="63"/>
      <c r="R5" s="63"/>
    </row>
    <row r="6" spans="1:18" ht="50.25" customHeight="1" x14ac:dyDescent="0.25">
      <c r="A6" s="147" t="s">
        <v>303</v>
      </c>
      <c r="B6" s="148"/>
      <c r="C6" s="148"/>
      <c r="D6" s="148"/>
      <c r="E6" s="148"/>
      <c r="F6" s="14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x14ac:dyDescent="0.25">
      <c r="A7" s="64"/>
      <c r="B7" s="64"/>
      <c r="C7" s="64"/>
      <c r="D7" s="50"/>
      <c r="E7" s="50"/>
      <c r="F7" s="50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x14ac:dyDescent="0.25">
      <c r="A8" s="64"/>
      <c r="B8" s="64"/>
      <c r="C8" s="64"/>
      <c r="D8" s="50"/>
      <c r="E8" s="50"/>
      <c r="F8" s="50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x14ac:dyDescent="0.25">
      <c r="A9" s="64"/>
      <c r="B9" s="64"/>
      <c r="C9" s="64"/>
      <c r="D9" s="50"/>
      <c r="E9" s="50"/>
      <c r="F9" s="50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x14ac:dyDescent="0.25">
      <c r="A10" s="64"/>
      <c r="B10" s="64"/>
      <c r="C10" s="64"/>
      <c r="D10" s="50"/>
      <c r="E10" s="50"/>
      <c r="F10" s="50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x14ac:dyDescent="0.25">
      <c r="A11" s="64"/>
      <c r="B11" s="64"/>
      <c r="C11" s="64"/>
      <c r="D11" s="50"/>
      <c r="E11" s="50"/>
      <c r="F11" s="50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x14ac:dyDescent="0.25">
      <c r="A12" s="64"/>
      <c r="B12" s="64"/>
      <c r="C12" s="64"/>
      <c r="D12" s="50"/>
      <c r="E12" s="50"/>
      <c r="F12" s="50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x14ac:dyDescent="0.25">
      <c r="A13" s="64"/>
      <c r="B13" s="64"/>
      <c r="C13" s="64"/>
      <c r="D13" s="50"/>
      <c r="E13" s="50"/>
      <c r="F13" s="50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x14ac:dyDescent="0.25">
      <c r="A14" s="64"/>
      <c r="B14" s="64"/>
      <c r="C14" s="64"/>
      <c r="D14" s="50"/>
      <c r="E14" s="50"/>
      <c r="F14" s="50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x14ac:dyDescent="0.25"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x14ac:dyDescent="0.25"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4:18" x14ac:dyDescent="0.25"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4:18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4:18" x14ac:dyDescent="0.25"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4:18" x14ac:dyDescent="0.25"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4:18" x14ac:dyDescent="0.25"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4:18" x14ac:dyDescent="0.25"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4:18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4:18" x14ac:dyDescent="0.25"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4:18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Admin</cp:lastModifiedBy>
  <cp:lastPrinted>2022-01-24T06:46:45Z</cp:lastPrinted>
  <dcterms:created xsi:type="dcterms:W3CDTF">2020-01-15T07:42:43Z</dcterms:created>
  <dcterms:modified xsi:type="dcterms:W3CDTF">2025-12-12T10:43:19Z</dcterms:modified>
</cp:coreProperties>
</file>