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1.77\пп-3846\2023г\прямой закуп\Цитростерил\"/>
    </mc:Choice>
  </mc:AlternateContent>
  <xr:revisionPtr revIDLastSave="0" documentId="13_ncr:1_{09DADB8D-199B-4284-90BE-A0929593026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-илова (2)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day3" localSheetId="0">#REF!</definedName>
    <definedName name="_day3">#REF!</definedName>
    <definedName name="_day4" localSheetId="0">#REF!</definedName>
    <definedName name="_day4">#REF!</definedName>
    <definedName name="_xlnm._FilterDatabase" localSheetId="0" hidden="1">'1-илова (2)'!$B$4:$O$7</definedName>
    <definedName name="AccessDatabase" hidden="1">"C:\Documents and Settings\schoolfund1\Рабочий стол\жаха\прогноз доходов 2005 помесяц..mdb"</definedName>
    <definedName name="Button_4">"прогноз_доходов_2005_помесяц__уд_вес_помесячный_Таблица"</definedName>
    <definedName name="ExRate">'[1]Price RI'!$U$102</definedName>
    <definedName name="hisobraqam">#REF!</definedName>
    <definedName name="hvv" localSheetId="0">#REF!</definedName>
    <definedName name="hvv">#REF!</definedName>
    <definedName name="ImportRow">#REF!</definedName>
    <definedName name="jhjkfhkj" localSheetId="0">#REF!</definedName>
    <definedName name="jhjkfhkj">#REF!</definedName>
    <definedName name="OnDate">#REF!</definedName>
    <definedName name="ProjectionYear">[1]Introduction!$C$14</definedName>
    <definedName name="q" localSheetId="0">#REF!</definedName>
    <definedName name="q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2" localSheetId="0">#REF!</definedName>
    <definedName name="TABLE_2">#REF!</definedName>
    <definedName name="TABLE_3" localSheetId="0">#REF!</definedName>
    <definedName name="TABLE_3">#REF!</definedName>
    <definedName name="TABLE_4" localSheetId="0">#REF!</definedName>
    <definedName name="TABLE_4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vbc" localSheetId="0">#REF!</definedName>
    <definedName name="vbc">#REF!</definedName>
    <definedName name="А17" localSheetId="0">#REF!</definedName>
    <definedName name="А17">#REF!</definedName>
    <definedName name="А7" localSheetId="0">#REF!</definedName>
    <definedName name="А7">#REF!</definedName>
    <definedName name="акциз" localSheetId="0">#REF!</definedName>
    <definedName name="акциз">#REF!</definedName>
    <definedName name="АП" localSheetId="0">#REF!</definedName>
    <definedName name="АП">#REF!</definedName>
    <definedName name="_xlnm.Database" localSheetId="0">#REF!</definedName>
    <definedName name="_xlnm.Database">#REF!</definedName>
    <definedName name="БОГОТТУМАН" localSheetId="0">#REF!</definedName>
    <definedName name="БОГОТТУМАН">#REF!</definedName>
    <definedName name="вава" localSheetId="0">#REF!</definedName>
    <definedName name="вава">#REF!</definedName>
    <definedName name="вфвф" localSheetId="0">#REF!</definedName>
    <definedName name="вфвф">#REF!</definedName>
    <definedName name="вцка" localSheetId="0">#REF!</definedName>
    <definedName name="вцка">#REF!</definedName>
    <definedName name="гтк_мф_02">[2]ГТК_Минфин_факт!$A$2:$IV$13</definedName>
    <definedName name="гтк_мф_03">[2]ГТК_Минфин_факт!$A$16:$IV$27</definedName>
    <definedName name="гтк_мф_04">[2]ГТК_Минфин_факт!$A$30:$IV$41</definedName>
    <definedName name="ГУРЛАНТУМАН" localSheetId="0">#REF!</definedName>
    <definedName name="ГУРЛАНТУМАН">#REF!</definedName>
    <definedName name="дИРЕКЦИЯ_ПО_СТР_ВУ_РЕГ.ВОДОПРОВОДОВ" localSheetId="0">#REF!</definedName>
    <definedName name="дИРЕКЦИЯ_ПО_СТР_ВУ_РЕГ.ВОДОПРОВОДОВ">#REF!</definedName>
    <definedName name="долл._курс">'[3]Доходи линейные'!$B$82</definedName>
    <definedName name="долл.евро">[4]Курс!$D$4</definedName>
    <definedName name="долл.США">[4]Курс!$D$5</definedName>
    <definedName name="_xlnm.Print_Titles" localSheetId="0">'1-илова (2)'!$4:$4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кириша" localSheetId="0">#REF!</definedName>
    <definedName name="кириша">#REF!</definedName>
    <definedName name="Кодир" localSheetId="0">#REF!</definedName>
    <definedName name="Кодир">#REF!</definedName>
    <definedName name="коэф">'[4]Топливо-энергия'!$W$22</definedName>
    <definedName name="ЛОЛО" localSheetId="0">#REF!</definedName>
    <definedName name="ЛОЛО">#REF!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25" localSheetId="0">#REF!</definedName>
    <definedName name="мин25">#REF!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ояб" localSheetId="0">#REF!</definedName>
    <definedName name="нояб">#REF!</definedName>
    <definedName name="о" localSheetId="0">#REF!</definedName>
    <definedName name="о">#REF!</definedName>
    <definedName name="_xlnm.Print_Area" localSheetId="0">'1-илова (2)'!$A$1:$O$13</definedName>
    <definedName name="ОРОРО1" localSheetId="0">#REF!</definedName>
    <definedName name="ОРОРО1">#REF!</definedName>
    <definedName name="пж" localSheetId="0">#REF!</definedName>
    <definedName name="пж">#REF!</definedName>
    <definedName name="ПРОГНОЗНЫЕ_ПАРАМЕТРЫ_РАСХОДОВ" localSheetId="0">#REF!</definedName>
    <definedName name="ПРОГНОЗНЫЕ_ПАРАМЕТРЫ_РАСХОДОВ">#REF!</definedName>
    <definedName name="прро" localSheetId="0">#REF!</definedName>
    <definedName name="прро">#REF!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ег" localSheetId="0">#REF!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 localSheetId="0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[5]Список!$A$1:$C$16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сопос" localSheetId="0">#REF!</definedName>
    <definedName name="сопос">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тб5" localSheetId="0">#REF!</definedName>
    <definedName name="тб5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тв_1кв">[2]Прогноз!$A$4:$IV$20</definedName>
    <definedName name="утв_2кв">[2]Прогноз!$A$23:$IV$39</definedName>
    <definedName name="утв_3кв">[2]Прогноз!$A$42:$IV$58</definedName>
    <definedName name="утв_4кв">[2]Прогноз!$A$61:$IV$77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[2]Прогноз!$A$99:$IV$115</definedName>
    <definedName name="уточ_2кв">[2]Прогноз!$A$118:$IV$134</definedName>
    <definedName name="уточ_3кв">[2]Прогноз!$A$137:$IV$153</definedName>
    <definedName name="уточ_4кв">[2]Прогноз!$A$156:$IV$172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ыв" localSheetId="0">#REF!</definedName>
    <definedName name="ыв">#REF!</definedName>
    <definedName name="ывсы" localSheetId="0">#REF!</definedName>
    <definedName name="ывсы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2" l="1"/>
  <c r="O6" i="2"/>
  <c r="N7" i="2"/>
  <c r="N6" i="2"/>
  <c r="N5" i="2"/>
  <c r="J7" i="2"/>
  <c r="K7" i="2" s="1"/>
  <c r="J6" i="2"/>
  <c r="L6" i="2" s="1"/>
  <c r="M6" i="2" l="1"/>
  <c r="L7" i="2"/>
  <c r="M7" i="2" s="1"/>
  <c r="K6" i="2"/>
  <c r="O5" i="2" l="1"/>
</calcChain>
</file>

<file path=xl/sharedStrings.xml><?xml version="1.0" encoding="utf-8"?>
<sst xmlns="http://schemas.openxmlformats.org/spreadsheetml/2006/main" count="31" uniqueCount="27">
  <si>
    <t>Т/Р</t>
  </si>
  <si>
    <t>V</t>
  </si>
  <si>
    <t>Аҳолига ихтисослаштирилган нефрологик ва гемодиализ тиббий ёрдам кўрсатиш самарадорлигини ошириш бўйича чора-тадбирлар дастури</t>
  </si>
  <si>
    <t>Суюқлик</t>
  </si>
  <si>
    <t>канистр</t>
  </si>
  <si>
    <t>Лимон кислотаси (канистр-10л)</t>
  </si>
  <si>
    <t>Лимонная кислота (50% канистр-10л)</t>
  </si>
  <si>
    <t>Жидкость</t>
  </si>
  <si>
    <t>Давлат дастурлар доирасида 2023 йил республика бюджети ҳисобидан харид қилиниши режалаштирилган дори воситалари ва тиббий буюмлар рўйхати
Список лекарственных препаратов и изделия медицинского назначение закупаемого во исполнение государственного программы на 2023 год за счет средств республиканского бюджета</t>
  </si>
  <si>
    <t>Харид учун эҳтиеж
Количество закупки*</t>
  </si>
  <si>
    <t xml:space="preserve">Таможенные сборы и расходы банковских услуг
(1,2%+1%) </t>
  </si>
  <si>
    <t>Ўлчов бирлиги
Единица измерения</t>
  </si>
  <si>
    <t>*Исходя из ценового предложения количество закупки может измениться в пределах общего бюджета
Нарх таклифидан келиб чиқиб, харид бюджети доирасида Харид учун эҳтиёж ўзгариши мумкин</t>
  </si>
  <si>
    <t>**Примечание: для иностранных участников (учтены расходы по курсовой разнице, таможенные сборы, банковские услуги и т.д.)</t>
  </si>
  <si>
    <t>Маҳаллий еткази берувчи ва ишлаб чиқарувчилар учун Бир бирликда бошланғич нархи сўмда
Стартова цена за единицу в сумах для отечетвенных поставщиков и производителей</t>
  </si>
  <si>
    <t>Импортер учун Бир бирликда бошланғич нархи долларда
Стартова цена за единицу в долларах для импортеров**</t>
  </si>
  <si>
    <t xml:space="preserve">Эълон матнига 1-илова
Приложение 1 к тексту объявлению </t>
  </si>
  <si>
    <t xml:space="preserve"> форма изделия </t>
  </si>
  <si>
    <t xml:space="preserve">Название изделия </t>
  </si>
  <si>
    <t>Шакли</t>
  </si>
  <si>
    <t xml:space="preserve">Тиббий буюм воситанингноми </t>
  </si>
  <si>
    <t>Харид бюджети
Бюджет закупки
(доллар)</t>
  </si>
  <si>
    <t>Лот №</t>
  </si>
  <si>
    <t>НДС</t>
  </si>
  <si>
    <t>Прогнозный курс (1$=12 500 сум)</t>
  </si>
  <si>
    <t>Цитостерил (канистр-10л)</t>
  </si>
  <si>
    <t>Харид бюджети
Бюджет закупки
 (сўм)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</si>
</sst>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#,##0.00_ ;[Red]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4"/>
      <color theme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3" fontId="6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9" fontId="3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0" xfId="6" applyFont="1" applyAlignment="1">
      <alignment vertical="center"/>
    </xf>
    <xf numFmtId="43" fontId="3" fillId="2" borderId="0" xfId="6" applyFont="1" applyFill="1" applyAlignment="1">
      <alignment vertical="center"/>
    </xf>
    <xf numFmtId="164" fontId="10" fillId="0" borderId="0" xfId="1" applyNumberFormat="1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7">
    <cellStyle name="Обычный" xfId="0" builtinId="0"/>
    <cellStyle name="Обычный 10 9" xfId="4" xr:uid="{00000000-0005-0000-0000-000001000000}"/>
    <cellStyle name="Обычный 2 3" xfId="1" xr:uid="{00000000-0005-0000-0000-000002000000}"/>
    <cellStyle name="Обычный 3" xfId="2" xr:uid="{00000000-0005-0000-0000-000003000000}"/>
    <cellStyle name="Финансовый" xfId="6" builtinId="3"/>
    <cellStyle name="Финансовый 2" xfId="3" xr:uid="{00000000-0005-0000-0000-000004000000}"/>
    <cellStyle name="Финансов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UZB%20NIP%20Budget_draft%202019_17_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Sog'liqni_saqlash_departamenti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Sog'liqni_saqlash_departamenti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nsolidated"/>
      <sheetName val="UNICEF"/>
      <sheetName val="MoF_All"/>
      <sheetName val="MoF_UNICEF"/>
      <sheetName val="MoF_Locally"/>
      <sheetName val="Price RI"/>
      <sheetName val="RI Vaccines"/>
      <sheetName val="RI InjSup"/>
      <sheetName val="Price Other"/>
      <sheetName val="Other Vaccines"/>
      <sheetName val="Other InjSup"/>
      <sheetName val="Demography"/>
      <sheetName val="Comparisons"/>
      <sheetName val="cMYP Summary"/>
      <sheetName val="cMYP Vaccine"/>
      <sheetName val="cMYP"/>
      <sheetName val="CoFinancing"/>
      <sheetName val="Dictionary"/>
      <sheetName val="Options"/>
      <sheetName val="Labels"/>
      <sheetName val="Lists"/>
    </sheetNames>
    <sheetDataSet>
      <sheetData sheetId="0">
        <row r="14">
          <cell r="C14">
            <v>2019</v>
          </cell>
        </row>
      </sheetData>
      <sheetData sheetId="1"/>
      <sheetData sheetId="2"/>
      <sheetData sheetId="3">
        <row r="37">
          <cell r="D37" t="str">
            <v/>
          </cell>
        </row>
      </sheetData>
      <sheetData sheetId="4"/>
      <sheetData sheetId="5"/>
      <sheetData sheetId="6">
        <row r="102">
          <cell r="U102">
            <v>7790.2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2">
          <cell r="C42" t="str">
            <v>Количество доз с учетом со-финансирования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S4">
            <v>167</v>
          </cell>
          <cell r="AT4">
            <v>166</v>
          </cell>
          <cell r="AV4">
            <v>170</v>
          </cell>
          <cell r="AW4">
            <v>169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S23">
            <v>167</v>
          </cell>
          <cell r="AT23">
            <v>166</v>
          </cell>
          <cell r="AV23">
            <v>170</v>
          </cell>
          <cell r="AW23">
            <v>169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S42">
            <v>167</v>
          </cell>
          <cell r="AT42">
            <v>166</v>
          </cell>
          <cell r="AV42">
            <v>170</v>
          </cell>
          <cell r="AW42">
            <v>169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S61">
            <v>167</v>
          </cell>
          <cell r="AT61">
            <v>166</v>
          </cell>
          <cell r="AV61">
            <v>170</v>
          </cell>
          <cell r="AW61">
            <v>169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S99">
            <v>167</v>
          </cell>
          <cell r="AT99">
            <v>166</v>
          </cell>
          <cell r="AV99">
            <v>170</v>
          </cell>
          <cell r="AW99">
            <v>169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S118">
            <v>167</v>
          </cell>
          <cell r="AT118">
            <v>166</v>
          </cell>
          <cell r="AV118">
            <v>170</v>
          </cell>
          <cell r="AW118">
            <v>169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S137">
            <v>167</v>
          </cell>
          <cell r="AT137">
            <v>166</v>
          </cell>
          <cell r="AV137">
            <v>170</v>
          </cell>
          <cell r="AW137">
            <v>169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S156">
            <v>167</v>
          </cell>
          <cell r="AT156">
            <v>166</v>
          </cell>
          <cell r="AV156">
            <v>170</v>
          </cell>
          <cell r="AW156">
            <v>169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</sheetNames>
    <sheetDataSet>
      <sheetData sheetId="0">
        <row r="1">
          <cell r="A1">
            <v>0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0B7DF-1C3E-413D-B0D2-7620A3F91FF9}">
  <dimension ref="A1:T23"/>
  <sheetViews>
    <sheetView tabSelected="1" view="pageBreakPreview" zoomScale="70" zoomScaleNormal="70" zoomScaleSheetLayoutView="70" workbookViewId="0">
      <selection activeCell="I6" sqref="I6"/>
    </sheetView>
  </sheetViews>
  <sheetFormatPr defaultRowHeight="18.75" outlineLevelRow="1" x14ac:dyDescent="0.25"/>
  <cols>
    <col min="1" max="1" width="9.140625" style="13"/>
    <col min="2" max="2" width="5.42578125" style="18" customWidth="1"/>
    <col min="3" max="3" width="28.5703125" style="14" customWidth="1"/>
    <col min="4" max="4" width="32.85546875" style="14" customWidth="1"/>
    <col min="5" max="5" width="33.85546875" style="13" customWidth="1"/>
    <col min="6" max="6" width="36.85546875" style="13" customWidth="1"/>
    <col min="7" max="7" width="17.7109375" style="14" customWidth="1"/>
    <col min="8" max="8" width="20.42578125" style="15" customWidth="1"/>
    <col min="9" max="9" width="30.5703125" style="15" customWidth="1"/>
    <col min="10" max="10" width="16.28515625" style="15" customWidth="1"/>
    <col min="11" max="11" width="23.85546875" style="15" customWidth="1"/>
    <col min="12" max="12" width="15.28515625" style="15" customWidth="1"/>
    <col min="13" max="13" width="26.5703125" style="15" customWidth="1"/>
    <col min="14" max="15" width="21.85546875" style="16" customWidth="1"/>
    <col min="16" max="16" width="21.7109375" style="24" bestFit="1" customWidth="1"/>
    <col min="17" max="17" width="9.140625" style="13"/>
    <col min="18" max="18" width="12.42578125" style="13" bestFit="1" customWidth="1"/>
    <col min="19" max="16384" width="9.140625" style="13"/>
  </cols>
  <sheetData>
    <row r="1" spans="1:20" ht="72.75" customHeight="1" x14ac:dyDescent="0.25">
      <c r="M1" s="26" t="s">
        <v>16</v>
      </c>
      <c r="N1" s="26"/>
      <c r="O1" s="26"/>
    </row>
    <row r="2" spans="1:20" ht="107.25" customHeight="1" x14ac:dyDescent="0.25">
      <c r="B2" s="27" t="s">
        <v>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5"/>
      <c r="O2" s="5"/>
    </row>
    <row r="4" spans="1:20" ht="156" customHeight="1" x14ac:dyDescent="0.25">
      <c r="A4" s="23" t="s">
        <v>22</v>
      </c>
      <c r="B4" s="19" t="s">
        <v>0</v>
      </c>
      <c r="C4" s="7" t="s">
        <v>20</v>
      </c>
      <c r="D4" s="8" t="s">
        <v>18</v>
      </c>
      <c r="E4" s="7" t="s">
        <v>19</v>
      </c>
      <c r="F4" s="7" t="s">
        <v>17</v>
      </c>
      <c r="G4" s="7" t="s">
        <v>11</v>
      </c>
      <c r="H4" s="9" t="s">
        <v>9</v>
      </c>
      <c r="I4" s="9" t="s">
        <v>14</v>
      </c>
      <c r="J4" s="9" t="s">
        <v>24</v>
      </c>
      <c r="K4" s="9" t="s">
        <v>10</v>
      </c>
      <c r="L4" s="9" t="s">
        <v>23</v>
      </c>
      <c r="M4" s="9" t="s">
        <v>15</v>
      </c>
      <c r="N4" s="10" t="s">
        <v>26</v>
      </c>
      <c r="O4" s="10" t="s">
        <v>21</v>
      </c>
    </row>
    <row r="5" spans="1:20" ht="37.5" customHeight="1" x14ac:dyDescent="0.25">
      <c r="A5" s="23"/>
      <c r="B5" s="20" t="s">
        <v>1</v>
      </c>
      <c r="C5" s="28"/>
      <c r="D5" s="28"/>
      <c r="E5" s="28" t="s">
        <v>2</v>
      </c>
      <c r="F5" s="28"/>
      <c r="G5" s="28"/>
      <c r="H5" s="28"/>
      <c r="I5" s="28"/>
      <c r="J5" s="12"/>
      <c r="K5" s="12"/>
      <c r="L5" s="12"/>
      <c r="M5" s="12"/>
      <c r="N5" s="11">
        <f>SUM(N6:N7)</f>
        <v>1760886000</v>
      </c>
      <c r="O5" s="11">
        <f>SUM(O6:O7)</f>
        <v>122275.92384</v>
      </c>
    </row>
    <row r="6" spans="1:20" ht="37.5" outlineLevel="1" x14ac:dyDescent="0.25">
      <c r="A6" s="23">
        <v>15</v>
      </c>
      <c r="B6" s="21">
        <v>12</v>
      </c>
      <c r="C6" s="4" t="s">
        <v>25</v>
      </c>
      <c r="D6" s="4" t="s">
        <v>25</v>
      </c>
      <c r="E6" s="3" t="s">
        <v>3</v>
      </c>
      <c r="F6" s="3" t="s">
        <v>7</v>
      </c>
      <c r="G6" s="3" t="s">
        <v>4</v>
      </c>
      <c r="H6" s="1">
        <v>2103</v>
      </c>
      <c r="I6" s="1">
        <v>592000</v>
      </c>
      <c r="J6" s="22">
        <f>+I6/12500</f>
        <v>47.36</v>
      </c>
      <c r="K6" s="22">
        <f>+J6*1.2%</f>
        <v>0.56832000000000005</v>
      </c>
      <c r="L6" s="22">
        <f t="shared" ref="L6:L7" si="0">+J6*12%</f>
        <v>5.6831999999999994</v>
      </c>
      <c r="M6" s="22">
        <f>+J6-K6-L6</f>
        <v>41.10848</v>
      </c>
      <c r="N6" s="2">
        <f>I6*H6</f>
        <v>1244976000</v>
      </c>
      <c r="O6" s="2">
        <f>+H6*M6</f>
        <v>86451.133440000005</v>
      </c>
      <c r="P6" s="24">
        <v>745806050</v>
      </c>
      <c r="R6" s="16"/>
      <c r="T6" s="15"/>
    </row>
    <row r="7" spans="1:20" ht="37.5" outlineLevel="1" x14ac:dyDescent="0.25">
      <c r="A7" s="23">
        <v>16</v>
      </c>
      <c r="B7" s="21">
        <v>13</v>
      </c>
      <c r="C7" s="4" t="s">
        <v>5</v>
      </c>
      <c r="D7" s="4" t="s">
        <v>6</v>
      </c>
      <c r="E7" s="3" t="s">
        <v>3</v>
      </c>
      <c r="F7" s="3" t="s">
        <v>7</v>
      </c>
      <c r="G7" s="3" t="s">
        <v>4</v>
      </c>
      <c r="H7" s="1">
        <v>1186</v>
      </c>
      <c r="I7" s="1">
        <v>435000</v>
      </c>
      <c r="J7" s="22">
        <f>+I7/12500</f>
        <v>34.799999999999997</v>
      </c>
      <c r="K7" s="22">
        <f>+J7*1.2%</f>
        <v>0.41759999999999997</v>
      </c>
      <c r="L7" s="22">
        <f t="shared" si="0"/>
        <v>4.1759999999999993</v>
      </c>
      <c r="M7" s="22">
        <f>+J7-K7-L7</f>
        <v>30.206399999999999</v>
      </c>
      <c r="N7" s="2">
        <f>I7*H7</f>
        <v>515910000</v>
      </c>
      <c r="O7" s="2">
        <f>+H7*M7</f>
        <v>35824.790399999998</v>
      </c>
      <c r="P7" s="24">
        <v>121800250</v>
      </c>
      <c r="R7" s="16"/>
      <c r="T7" s="15"/>
    </row>
    <row r="8" spans="1:20" s="17" customFormat="1" outlineLevel="1" x14ac:dyDescent="0.25">
      <c r="B8" s="18"/>
      <c r="C8" s="14"/>
      <c r="D8" s="14"/>
      <c r="E8" s="13"/>
      <c r="F8" s="13"/>
      <c r="G8" s="14"/>
      <c r="H8" s="15"/>
      <c r="I8" s="15"/>
      <c r="J8" s="15"/>
      <c r="K8" s="15"/>
      <c r="L8" s="15"/>
      <c r="M8" s="15"/>
      <c r="N8" s="16"/>
      <c r="O8" s="16"/>
      <c r="P8" s="25"/>
      <c r="Q8" s="13"/>
      <c r="R8" s="16"/>
    </row>
    <row r="9" spans="1:20" s="17" customFormat="1" outlineLevel="1" x14ac:dyDescent="0.25">
      <c r="B9" s="18"/>
      <c r="C9" s="14"/>
      <c r="D9" s="14"/>
      <c r="E9" s="13"/>
      <c r="F9" s="13"/>
      <c r="G9" s="14"/>
      <c r="H9" s="15"/>
      <c r="I9" s="15"/>
      <c r="J9" s="15"/>
      <c r="K9" s="15"/>
      <c r="L9" s="15"/>
      <c r="M9" s="15"/>
      <c r="N9" s="16"/>
      <c r="O9" s="16"/>
      <c r="P9" s="25"/>
      <c r="Q9" s="13"/>
      <c r="R9" s="16"/>
    </row>
    <row r="10" spans="1:20" s="17" customFormat="1" outlineLevel="1" x14ac:dyDescent="0.25">
      <c r="B10" s="18"/>
      <c r="C10" s="29" t="s">
        <v>12</v>
      </c>
      <c r="D10" s="29"/>
      <c r="E10" s="29"/>
      <c r="F10" s="29"/>
      <c r="G10" s="29"/>
      <c r="H10" s="15"/>
      <c r="I10" s="15"/>
      <c r="J10" s="15"/>
      <c r="K10" s="15"/>
      <c r="L10" s="15"/>
      <c r="M10" s="15"/>
      <c r="N10" s="16"/>
      <c r="O10" s="16"/>
      <c r="P10" s="25"/>
      <c r="Q10" s="13"/>
      <c r="R10" s="16"/>
    </row>
    <row r="11" spans="1:20" s="17" customFormat="1" outlineLevel="1" x14ac:dyDescent="0.25">
      <c r="B11" s="18"/>
      <c r="C11" s="6" t="s">
        <v>13</v>
      </c>
      <c r="D11" s="14"/>
      <c r="E11" s="13"/>
      <c r="F11" s="13"/>
      <c r="G11" s="14"/>
      <c r="H11" s="15"/>
      <c r="I11" s="15"/>
      <c r="J11" s="15"/>
      <c r="K11" s="15"/>
      <c r="L11" s="15"/>
      <c r="M11" s="15"/>
      <c r="N11" s="16"/>
      <c r="O11" s="16"/>
      <c r="P11" s="25"/>
      <c r="Q11" s="13"/>
      <c r="R11" s="16"/>
    </row>
    <row r="12" spans="1:20" s="17" customFormat="1" outlineLevel="1" x14ac:dyDescent="0.25">
      <c r="B12" s="18"/>
      <c r="C12" s="13"/>
      <c r="D12" s="14"/>
      <c r="E12" s="13"/>
      <c r="F12" s="13"/>
      <c r="G12" s="14"/>
      <c r="H12" s="15"/>
      <c r="I12" s="15"/>
      <c r="J12" s="15"/>
      <c r="K12" s="15"/>
      <c r="L12" s="15"/>
      <c r="M12" s="15"/>
      <c r="N12" s="16"/>
      <c r="O12" s="16"/>
      <c r="P12" s="25"/>
      <c r="Q12" s="13"/>
      <c r="R12" s="16"/>
    </row>
    <row r="13" spans="1:20" s="17" customFormat="1" outlineLevel="1" x14ac:dyDescent="0.25">
      <c r="B13" s="18"/>
      <c r="C13" s="14"/>
      <c r="D13" s="14"/>
      <c r="E13" s="13"/>
      <c r="F13" s="13"/>
      <c r="G13" s="14"/>
      <c r="H13" s="15"/>
      <c r="I13" s="15"/>
      <c r="J13" s="15"/>
      <c r="K13" s="15"/>
      <c r="L13" s="15"/>
      <c r="M13" s="15"/>
      <c r="N13" s="16"/>
      <c r="O13" s="16"/>
      <c r="P13" s="25"/>
      <c r="Q13" s="13"/>
      <c r="R13" s="16"/>
    </row>
    <row r="14" spans="1:20" s="17" customFormat="1" outlineLevel="1" x14ac:dyDescent="0.25">
      <c r="B14" s="18"/>
      <c r="C14" s="14"/>
      <c r="D14" s="14"/>
      <c r="E14" s="13"/>
      <c r="F14" s="13"/>
      <c r="G14" s="14"/>
      <c r="H14" s="15"/>
      <c r="I14" s="15"/>
      <c r="J14" s="15"/>
      <c r="K14" s="15"/>
      <c r="L14" s="15"/>
      <c r="M14" s="15"/>
      <c r="N14" s="16"/>
      <c r="O14" s="16"/>
      <c r="P14" s="25"/>
      <c r="Q14" s="13"/>
      <c r="R14" s="16"/>
    </row>
    <row r="15" spans="1:20" s="17" customFormat="1" outlineLevel="1" x14ac:dyDescent="0.25">
      <c r="B15" s="18"/>
      <c r="C15" s="14"/>
      <c r="D15" s="14"/>
      <c r="E15" s="13"/>
      <c r="F15" s="13"/>
      <c r="G15" s="14"/>
      <c r="H15" s="15"/>
      <c r="I15" s="15"/>
      <c r="J15" s="15"/>
      <c r="K15" s="15"/>
      <c r="L15" s="15"/>
      <c r="M15" s="15"/>
      <c r="N15" s="16"/>
      <c r="O15" s="16"/>
      <c r="P15" s="25"/>
      <c r="Q15" s="13"/>
      <c r="R15" s="16"/>
    </row>
    <row r="16" spans="1:20" s="17" customFormat="1" outlineLevel="1" x14ac:dyDescent="0.25">
      <c r="B16" s="18"/>
      <c r="C16" s="14"/>
      <c r="D16" s="14"/>
      <c r="E16" s="13"/>
      <c r="F16" s="13"/>
      <c r="G16" s="14"/>
      <c r="H16" s="15"/>
      <c r="I16" s="15"/>
      <c r="J16" s="15"/>
      <c r="K16" s="15"/>
      <c r="L16" s="15"/>
      <c r="M16" s="15"/>
      <c r="N16" s="16"/>
      <c r="O16" s="16"/>
      <c r="P16" s="25"/>
    </row>
    <row r="17" spans="2:16" ht="51" customHeight="1" x14ac:dyDescent="0.25"/>
    <row r="18" spans="2:16" s="17" customFormat="1" outlineLevel="1" x14ac:dyDescent="0.25">
      <c r="B18" s="18"/>
      <c r="C18" s="14"/>
      <c r="D18" s="14"/>
      <c r="E18" s="13"/>
      <c r="F18" s="13"/>
      <c r="G18" s="14"/>
      <c r="H18" s="15"/>
      <c r="I18" s="15"/>
      <c r="J18" s="15"/>
      <c r="K18" s="15"/>
      <c r="L18" s="15"/>
      <c r="M18" s="15"/>
      <c r="N18" s="16"/>
      <c r="O18" s="16"/>
      <c r="P18" s="25"/>
    </row>
    <row r="19" spans="2:16" ht="30" customHeight="1" x14ac:dyDescent="0.25"/>
    <row r="20" spans="2:16" hidden="1" collapsed="1" x14ac:dyDescent="0.25"/>
    <row r="22" spans="2:16" ht="66" customHeight="1" x14ac:dyDescent="0.25"/>
    <row r="23" spans="2:16" ht="36.75" customHeight="1" x14ac:dyDescent="0.25"/>
  </sheetData>
  <mergeCells count="5">
    <mergeCell ref="M1:O1"/>
    <mergeCell ref="B2:M2"/>
    <mergeCell ref="C5:D5"/>
    <mergeCell ref="E5:I5"/>
    <mergeCell ref="C10:G10"/>
  </mergeCells>
  <printOptions horizontalCentered="1"/>
  <pageMargins left="0.39370078740157483" right="0.31496062992125984" top="0.39370078740157483" bottom="0.19685039370078741" header="0.31496062992125984" footer="0.19685039370078741"/>
  <pageSetup paperSize="9" scale="40" fitToHeight="100" orientation="landscape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1-илова (2)</vt:lpstr>
      <vt:lpstr>'1-илова (2)'!Заголовки_для_печати</vt:lpstr>
      <vt:lpstr>'1-илова (2)'!Область_печати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Отабек Р. Фазилкаримов</dc:creator>
  <cp:lastModifiedBy>Собирова Мафтуна</cp:lastModifiedBy>
  <cp:lastPrinted>2023-11-16T07:08:47Z</cp:lastPrinted>
  <dcterms:created xsi:type="dcterms:W3CDTF">2023-03-19T07:42:48Z</dcterms:created>
  <dcterms:modified xsi:type="dcterms:W3CDTF">2023-11-16T07:19:39Z</dcterms:modified>
</cp:coreProperties>
</file>